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590"/>
  </bookViews>
  <sheets>
    <sheet name="P.O. DESONERADA" sheetId="1" r:id="rId1"/>
    <sheet name="Adminitração Local" sheetId="3" r:id="rId2"/>
    <sheet name="Mobilização_Desmobilização" sheetId="4" r:id="rId3"/>
    <sheet name="Memória de Cálculo" sheetId="5" r:id="rId4"/>
    <sheet name="BDI" sheetId="6" r:id="rId5"/>
    <sheet name="Composições" sheetId="7" r:id="rId6"/>
    <sheet name="Cronograma Físico-Financeiro" sheetId="2" r:id="rId7"/>
  </sheets>
  <definedNames>
    <definedName name="_xlnm.Print_Area" localSheetId="0">'P.O. DESONERADA'!$A$1:$H$236</definedName>
  </definedNames>
  <calcPr calcId="145621"/>
</workbook>
</file>

<file path=xl/calcChain.xml><?xml version="1.0" encoding="utf-8"?>
<calcChain xmlns="http://schemas.openxmlformats.org/spreadsheetml/2006/main">
  <c r="H203" i="1" l="1"/>
  <c r="H202" i="1"/>
  <c r="H226" i="1"/>
  <c r="H214" i="1"/>
  <c r="H210" i="1"/>
  <c r="H176" i="1"/>
  <c r="H155" i="1"/>
  <c r="H163" i="1"/>
  <c r="H139" i="1"/>
  <c r="H121" i="1"/>
  <c r="H115" i="1"/>
  <c r="H97" i="1"/>
  <c r="H86" i="1"/>
  <c r="H58" i="1"/>
  <c r="H67" i="1" s="1"/>
  <c r="H45" i="1"/>
  <c r="H30" i="1"/>
  <c r="B31" i="2"/>
  <c r="B29" i="2"/>
  <c r="B27" i="2"/>
  <c r="B25" i="2"/>
  <c r="B23" i="2"/>
  <c r="B21" i="2"/>
  <c r="B19" i="2"/>
  <c r="B17" i="2"/>
  <c r="B15" i="2"/>
  <c r="B13" i="2"/>
  <c r="B11" i="2"/>
  <c r="O5" i="2"/>
  <c r="G5" i="1"/>
  <c r="L5" i="4"/>
  <c r="I4" i="3"/>
  <c r="I3" i="6"/>
  <c r="I20" i="6"/>
  <c r="I13" i="6" s="1"/>
  <c r="I22" i="6" s="1"/>
  <c r="F10" i="1" l="1"/>
  <c r="J13" i="3"/>
  <c r="J11" i="3"/>
  <c r="J12" i="3"/>
  <c r="J10" i="3"/>
  <c r="H14" i="1"/>
  <c r="J28" i="4"/>
  <c r="J29" i="4"/>
  <c r="J30" i="4"/>
  <c r="J31" i="4"/>
  <c r="J32" i="4"/>
  <c r="J33" i="4"/>
  <c r="J34" i="4"/>
  <c r="J27" i="4"/>
  <c r="J25" i="4"/>
  <c r="J24" i="4"/>
  <c r="J17" i="4"/>
  <c r="J18" i="4"/>
  <c r="J19" i="4"/>
  <c r="J20" i="4"/>
  <c r="J21" i="4"/>
  <c r="J22" i="4"/>
  <c r="J23" i="4"/>
  <c r="J11" i="4"/>
  <c r="J12" i="4"/>
  <c r="J13" i="4"/>
  <c r="J14" i="4"/>
  <c r="J15" i="4"/>
  <c r="J16" i="4"/>
  <c r="J10" i="4"/>
  <c r="J35" i="4" s="1"/>
  <c r="H11" i="1" l="1"/>
</calcChain>
</file>

<file path=xl/comments1.xml><?xml version="1.0" encoding="utf-8"?>
<comments xmlns="http://schemas.openxmlformats.org/spreadsheetml/2006/main">
  <authors>
    <author>Everson Machado de Andrade</author>
  </authors>
  <commentList>
    <comment ref="A29" authorId="0">
      <text>
        <r>
          <rPr>
            <b/>
            <sz val="9"/>
            <color indexed="81"/>
            <rFont val="Tahoma"/>
            <family val="2"/>
          </rPr>
          <t>Everson Machado de Andrade: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“Embora não se questione a necessidade de alguns desses serviços de administração e
canteiro para a execução da obra, chama a atenção o elevado valor desses itens, não sendo razoável que
serviços que não vão agregar valor definitivo ao empreendimento, pois o canteiro é uma instalação
provisória, representem um percentual tão elevado do preço final.”, TC 002.573/2011-3,</t>
        </r>
      </text>
    </comment>
  </commentList>
</comments>
</file>

<file path=xl/comments2.xml><?xml version="1.0" encoding="utf-8"?>
<comments xmlns="http://schemas.openxmlformats.org/spreadsheetml/2006/main">
  <authors>
    <author>Raquel Colares</author>
  </authors>
  <commentList>
    <comment ref="F10" authorId="0">
      <text>
        <r>
          <rPr>
            <b/>
            <sz val="9"/>
            <color indexed="81"/>
            <rFont val="Segoe UI"/>
            <family val="2"/>
          </rPr>
          <t>Raquel Colares:</t>
        </r>
        <r>
          <rPr>
            <sz val="9"/>
            <color indexed="81"/>
            <rFont val="Segoe UI"/>
            <family val="2"/>
          </rPr>
          <t xml:space="preserve">
PODEMOS, JÁ INCLUIR AS HORAS/DIA.
</t>
        </r>
      </text>
    </comment>
  </commentList>
</comments>
</file>

<file path=xl/sharedStrings.xml><?xml version="1.0" encoding="utf-8"?>
<sst xmlns="http://schemas.openxmlformats.org/spreadsheetml/2006/main" count="997" uniqueCount="626">
  <si>
    <t>ÍTEM</t>
  </si>
  <si>
    <t>CÓDIGO</t>
  </si>
  <si>
    <t>DISCRIMINAÇÃO</t>
  </si>
  <si>
    <t>QUANTIDADE</t>
  </si>
  <si>
    <t>1.1</t>
  </si>
  <si>
    <t>ADMINISTRAÇÃO LOCAL DA OBRA</t>
  </si>
  <si>
    <t>SERVIÇOS PRELIMINARES</t>
  </si>
  <si>
    <t>PLACA DE OBRA (SINALIZAÇÃO/INTERDIÇÃO DE VIA) EM CHAPA DE ACO COM CAVALATE</t>
  </si>
  <si>
    <t>TERRAPLANAGEM</t>
  </si>
  <si>
    <t>3.5</t>
  </si>
  <si>
    <t>3.1</t>
  </si>
  <si>
    <t>3.2</t>
  </si>
  <si>
    <t>3.3</t>
  </si>
  <si>
    <t>3.4</t>
  </si>
  <si>
    <t>OBRA:</t>
  </si>
  <si>
    <t>ÁREA:</t>
  </si>
  <si>
    <t>LOCAL:</t>
  </si>
  <si>
    <t>PROP.:</t>
  </si>
  <si>
    <t>BDI</t>
  </si>
  <si>
    <t>SINAPI</t>
  </si>
  <si>
    <t>SICRO</t>
  </si>
  <si>
    <t>ESCAVACAO E CARGA MATERIAL 1A CATEGORIA, UTILIZANDO TRATOR DE ESTEIRAS DE 110 A 160HP COM LAMINA, PESO OPERACIONAL * 13T E PA CARREGADEIRA COM 170 HP (corte)</t>
  </si>
  <si>
    <t>ESCAVACAO E TRANSPORTE DE MATERIAL DE 1A CAT DMT 50M COM TRATOR SOBRE ESTEIRAS 347 HP COM LAMINA E ESCARIFICADOR (EMPOLAMENTO 25%) (aterro)</t>
  </si>
  <si>
    <t>ESPALHAMENTO MECANIZADO (COM MOTONIVELADORA 140 HP) MATERIAL 1A.CATEGORIA</t>
  </si>
  <si>
    <t>m²</t>
  </si>
  <si>
    <t>PAVIMENTAÇÃO</t>
  </si>
  <si>
    <t xml:space="preserve">ENSAIO DE VISCOSIDADE SAYBOLT - FUROL - MATERIAL BETUMINOSO </t>
  </si>
  <si>
    <t>un.</t>
  </si>
  <si>
    <t>4.1</t>
  </si>
  <si>
    <t>4.2</t>
  </si>
  <si>
    <t>4.3</t>
  </si>
  <si>
    <t>4.4</t>
  </si>
  <si>
    <t>4.5</t>
  </si>
  <si>
    <t>4.6</t>
  </si>
  <si>
    <t>m³</t>
  </si>
  <si>
    <t>TRANSPORTE</t>
  </si>
  <si>
    <t>5.1</t>
  </si>
  <si>
    <t>5.2</t>
  </si>
  <si>
    <t>5.3</t>
  </si>
  <si>
    <t>5.4</t>
  </si>
  <si>
    <t>5.5</t>
  </si>
  <si>
    <t>5.6</t>
  </si>
  <si>
    <t>5.7</t>
  </si>
  <si>
    <t>TRANSPORTE DE MATERIAL ASFALTICO, COM CAMINHÃO COM CAPACIDADE DE 30000L EM RODOVIA PAVIMENTADA PARA DISTÂNCIAS MÉDIAS DE TRANSPORTE SUPERIORES A 100 KM. AF_02/2016 (RR-2C)</t>
  </si>
  <si>
    <t>TRANSPORTE DE MATERIAL ASFALTICO, COM CAMINHÃO COM CAPACIDADE DE 30000L EM RODOVIA PAVIMENTADA PARA DISTÂNCIAS MÉDIAS DE TRANSPORTE SUPERIORES A 100 KM. AF_02/2016 (CM-30)</t>
  </si>
  <si>
    <t>TRANSPORTE DE MATERIAL ASFALTICO, COM CAMINHÃO COM CAPACIDADE DE 20000L EM RODOVIA NÃO PAVIMENTADA PARA DISTÂNCIAS MÉDIAS DE TRANSPORTE IGUAL OU INFERIOR A 100 KM. AF_02/2016 (RR-2C)</t>
  </si>
  <si>
    <t>TRANSPORTE DE MATERIAL ASFALTICO, COM CAMINHÃO COM CAPACIDADE DE 20000L EM RODOVIA NÃO PAVIMENTADA PARA DISTÂNCIAS MÉDIAS DE TRANSPORTE IGUAL OU INFERIOR A 100 KM. AF_02/2016 (CM-30)</t>
  </si>
  <si>
    <t>m³.Km</t>
  </si>
  <si>
    <t>T.Km</t>
  </si>
  <si>
    <t>SERVICOS TOPOGRAFICOS PARA PAVIMENTACÃO, INCLUSIVE NOTA DE SERVICOS, ACOMPANHAMENTO E GREIDE</t>
  </si>
  <si>
    <t>BASE DE SOLO ESTABILIZADO SEM MISTURA, COMPACTACÃO 100% PROCTOR NORMAL , EXCLUSIVE ESCAVACAO, CARGA E TRANSPORTE DO SOLO</t>
  </si>
  <si>
    <t>m</t>
  </si>
  <si>
    <t>SINALIZAÇÃO VIÁRIA</t>
  </si>
  <si>
    <t>IDENTIFICAÇÃO VIÁRIA</t>
  </si>
  <si>
    <t>8.1</t>
  </si>
  <si>
    <t>8.2</t>
  </si>
  <si>
    <t>7.1</t>
  </si>
  <si>
    <t>7.2</t>
  </si>
  <si>
    <t>6.1</t>
  </si>
  <si>
    <t>SUBTOTAL</t>
  </si>
  <si>
    <t>TOTAL</t>
  </si>
  <si>
    <t>CUSTO POR m²</t>
  </si>
  <si>
    <t>PLANILHA ORÇAMENTÁRIA (DESONERADA)</t>
  </si>
  <si>
    <t>4.7</t>
  </si>
  <si>
    <t>74209/001</t>
  </si>
  <si>
    <t>74155/001</t>
  </si>
  <si>
    <t>74153/001</t>
  </si>
  <si>
    <t>LIMPEZA DE TERRENO - ROÇADA DENSA (COM PEQUENOS ARBUSTOS)</t>
  </si>
  <si>
    <t>CARGA MANUAL DE ENTULHO EM CAMINHÃO BASCULANTE 6M³</t>
  </si>
  <si>
    <t>73822/001</t>
  </si>
  <si>
    <t>m³ x Km</t>
  </si>
  <si>
    <t>ADMINISTRAÇÃO LOCAL DA OBRA (Eng. De Obra, etc..)</t>
  </si>
  <si>
    <t>73760/001</t>
  </si>
  <si>
    <t>74022/002</t>
  </si>
  <si>
    <t>74022/003</t>
  </si>
  <si>
    <t>74022/004</t>
  </si>
  <si>
    <t>6.2</t>
  </si>
  <si>
    <t>6.3</t>
  </si>
  <si>
    <t>CALÇADA EM CONCRETO</t>
  </si>
  <si>
    <t>74005/001</t>
  </si>
  <si>
    <t>7.3</t>
  </si>
  <si>
    <t>COMPACTAÇÃO MECÂNICA SEM CONTROLE DO G.C. (COM COMPACTADOR PLACA 400Kg).</t>
  </si>
  <si>
    <t>SINALIZACAO HORIZONTAL COM TINTA RETRORREFLETIVA A BASE DE RESINA
ACRILICA COM MICROESFERAS DE VIDRO.</t>
  </si>
  <si>
    <t xml:space="preserve">EXECUÇÃO DE PASSEIO (CALÇADA) OU PISO DE CONCRETO COM CONCRETO MOLDADO IN LOCO, FEITO EM OBRA, ACABAMENTO CONVENCIONAL, NÃO ARMADO. AF_07/2016 </t>
  </si>
  <si>
    <t>73916/002</t>
  </si>
  <si>
    <t>9.1</t>
  </si>
  <si>
    <t>9.2</t>
  </si>
  <si>
    <t xml:space="preserve">PLACA DE OBRA EM CHAPA DE AÇO GALVANIZADO (2,52x1,68), </t>
  </si>
  <si>
    <t>73859/002</t>
  </si>
  <si>
    <t>CAPINA E LIMPEZA MANUAL DE TERRENO</t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</si>
  <si>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</si>
  <si>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</si>
  <si>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EXECUÇÃO DE SANITÁRIO E VESTIÁRIO EM CANTEIRO DE OBRA EM CHAPA DE MADEIRA CONPENSADA, NÃO INCLUSO MOBILIÁRIO. AF_02/2016</t>
  </si>
  <si>
    <t>TRANSPORTE COM CAMINHÃO BASCULANTE 6 M3 EM RODOVIA COM LEITO NATURAL</t>
  </si>
  <si>
    <t>TRANSPORTE COM CAMINHÃO BASCULANTE 6 M3 EM RODOVIA COM REVESTIMENTO</t>
  </si>
  <si>
    <t>EXECUÇÃO DE ESCRITÓRIO EM CANTEIRO DE OBRA EM CHAPA DE MADEIRA 
COMPENSADA, NÃO INCLUSO MOBILIÁRIO E EQUIPAMENTOS. AF_02/2016</t>
  </si>
  <si>
    <t>ENTRADA PROVISÓRIA DE ENERGIA ELÉTRICA AÉREA TRIFÁSICA 40A EM POSTE DE MADEIRA.</t>
  </si>
  <si>
    <t>ESCAVACAO MECANICA DE MATERIAL 1A. CATEGORIA, PROVENIENTE DE CORTE DE SUBLEITO (C/TRATOR ESTEIRAS 160HP).</t>
  </si>
  <si>
    <t>74205/001</t>
  </si>
  <si>
    <t>REGULARIZACAO DE SUPERFICIES EM TERRA COM MOTONIVELADORA</t>
  </si>
  <si>
    <t>3.6</t>
  </si>
  <si>
    <t>3.7</t>
  </si>
  <si>
    <t>LIMPEZA MECANIZADA DE TERRENO COM REMOCAO DE CAMADA VEGETAL, UTILIZANDANDO MOTONIVELADORA.</t>
  </si>
  <si>
    <t>73822/002</t>
  </si>
  <si>
    <t>74151/001</t>
  </si>
  <si>
    <t>COMPACTACAO MECANICA C/ CONTROLE DO GC&gt;=95% DO PN (AREAS) (C/MONIVELADORA 140 HP E ROLO COMPRESSOR VIBRATORIO 80 HP).</t>
  </si>
  <si>
    <t>74005/002</t>
  </si>
  <si>
    <t>3.8</t>
  </si>
  <si>
    <t>3.9</t>
  </si>
  <si>
    <t>4.8</t>
  </si>
  <si>
    <t>EXECUÇÃO E COMPACTAÇÃO DE BASE E OU SUB BASE COM SOLO 
ESTABILIZADO GRANULOMETRICAMENTE - EXCLUSIVE ESCAVAÇÃO, CARGA E TRANSPORTE E SOLO. AF_09/2017</t>
  </si>
  <si>
    <t>CAPA SELANTE COMPREENDENDO APLICAÇÃO DE ASFALTO NA PROPORÇÃO DE 0,7 A 1,5L / M2, DISTRIBUIÇÃO DE AGREGADOS DE 5 A 15KG/M2 E COMPACTAÇÃO COM ROLO - COM USO DA EMULSAO RR-2C, INCLUSO APLICAÇÃO E COMPACTAÇÃO.</t>
  </si>
  <si>
    <t>REGULARIZAÇÃO E COMPACTAÇÃO DE SUBLEITO ATE 20 CM DE ESPESSURA</t>
  </si>
  <si>
    <t>EXECUÇÃO DE IMPRIMAÇÃO COM ASFALTO DILUÍDO CM-30. AF_09/2017 - TAXA 1,2L/m²</t>
  </si>
  <si>
    <t>TRATAMENTO SUPERFICIAL DUPLO - TSD, COM EMULSÃO RR-2C</t>
  </si>
  <si>
    <t>74021/003</t>
  </si>
  <si>
    <t>ENSAIOS DE REGULARIZAÇÃO DO SUBLEITO</t>
  </si>
  <si>
    <t>ENSAIO DE DETERMINAÇÃO DA PENEIRAÇÃO - EMULSÃO ASFÁLTICA</t>
  </si>
  <si>
    <t>ENSAIO DE DETERMINAÇÃO DA SEDIMENTAÇÃO - EMULSÃO ASFÁLTICA</t>
  </si>
  <si>
    <t>3.10</t>
  </si>
  <si>
    <t>TRANSPORTE COM CAMINHÃO BASCULANTE 6 M3 EM RODOVIA PAVIMENTADA ( PARA DISTÂNCIAS SUPERIORES A 4 KM)</t>
  </si>
  <si>
    <t>6.4</t>
  </si>
  <si>
    <t>6.5</t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</si>
  <si>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</si>
  <si>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12,5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</si>
  <si>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 CM BASE X 22 CM ALTURA, SARJETA 30 CM BASE X 8,5 CM ALTURA</t>
    </r>
    <r>
      <rPr>
        <sz val="11"/>
        <color theme="1"/>
        <rFont val="Calibri"/>
        <family val="2"/>
        <scheme val="minor"/>
      </rPr>
      <t>.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</si>
  <si>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</si>
  <si>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GUIA (MEIO-FIO) E SARJETA CONJUGADOS DE CONCRETO, MOLDADA IN LOCO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 COM EXTRUSORA, </t>
    </r>
    <r>
      <rPr>
        <b/>
        <sz val="11"/>
        <color theme="1"/>
        <rFont val="Calibri"/>
        <family val="2"/>
        <scheme val="minor"/>
      </rPr>
      <t>GUIA 13,5 CM BASE X 30CM ALTURA, SARJETA 50 CM BASE X 12,5 CM ALTURA.</t>
    </r>
    <r>
      <rPr>
        <sz val="11"/>
        <color theme="1"/>
        <rFont val="Calibri"/>
        <family val="2"/>
        <scheme val="minor"/>
      </rPr>
      <t xml:space="preserve"> (Fck 18MPa)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</si>
  <si>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RETO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</si>
  <si>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ASSENTAMENTO DE GUIA (MEIO-FIO) EM </t>
    </r>
    <r>
      <rPr>
        <b/>
        <sz val="11"/>
        <color theme="1"/>
        <rFont val="Calibri"/>
        <family val="2"/>
        <scheme val="minor"/>
      </rPr>
      <t>TRECHO CURVO</t>
    </r>
    <r>
      <rPr>
        <sz val="11"/>
        <color theme="1"/>
        <rFont val="Calibri"/>
        <family val="2"/>
        <scheme val="minor"/>
      </rPr>
      <t xml:space="preserve">, CONFECCIONADA EM CONCRETO PRÉ-FABRICADO, </t>
    </r>
    <r>
      <rPr>
        <b/>
        <sz val="11"/>
        <color theme="1"/>
        <rFont val="Calibri"/>
        <family val="2"/>
        <scheme val="minor"/>
      </rPr>
      <t>DIMENSÕES 100X15X13X30 CM</t>
    </r>
    <r>
      <rPr>
        <sz val="11"/>
        <color theme="1"/>
        <rFont val="Calibri"/>
        <family val="2"/>
        <scheme val="minor"/>
      </rPr>
      <t xml:space="preserve"> (COMPRIMENTO X BASE INFERIOR X BASE SUPERIOR X ALTURA), PARA VIAS URBANAS (USO VIÁRIO).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</si>
  <si>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</si>
  <si>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</si>
  <si>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</si>
  <si>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15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</si>
  <si>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</si>
  <si>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30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</si>
  <si>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RETO, 45 CM BASE X 10 CM ALTURA</t>
    </r>
    <r>
      <rPr>
        <sz val="11"/>
        <color theme="1"/>
        <rFont val="Calibri"/>
        <family val="2"/>
        <scheme val="minor"/>
      </rPr>
      <t>. AF_06/2016</t>
    </r>
  </si>
  <si>
    <r>
      <t xml:space="preserve">EXECUÇÃO DE SARJETA DE CONCRETO USINADO, MOLDADA IN LOCO EM </t>
    </r>
    <r>
      <rPr>
        <b/>
        <sz val="11"/>
        <color theme="1"/>
        <rFont val="Calibri"/>
        <family val="2"/>
        <scheme val="minor"/>
      </rPr>
      <t>TRECHO CURVO, 45 CM BASE X 10 CM ALTURA</t>
    </r>
    <r>
      <rPr>
        <sz val="11"/>
        <color theme="1"/>
        <rFont val="Calibri"/>
        <family val="2"/>
        <scheme val="minor"/>
      </rPr>
      <t>. AF_06/2016</t>
    </r>
  </si>
  <si>
    <t>ESCAVAÇÃO MANUAL DE VALAS. AF_03/2016</t>
  </si>
  <si>
    <t>EXECUÇÃO DE PASSEIO (CALÇADA) OU PISO DE CONCRETO COM CONCRETO MOLDADO IN LOCO, USINADO, ACABAMENTO CONVENCIONAL, NÃO ARMADO. AF_07/2016</t>
  </si>
  <si>
    <t>FORNECIMENTO E INSTALAÇÃO DE SUPORTE DE SUSTENTAÇÃO DAS 
PLACAS DE SINALIZAÇÃO E IDENTIFICAÇÃO EM MADEIRA DE LEI (7,5X7,5X310CM), PINTADOS A COR BRANCA</t>
  </si>
  <si>
    <t>hora</t>
  </si>
  <si>
    <t>Servente</t>
  </si>
  <si>
    <t>Peça em madeira não aparelhada 7,5x7,5cm (3"x3") maçaranduba, 
angelim ou equivalente na região.</t>
  </si>
  <si>
    <t>Bucha de nylon sem abas S6 com parafuso de 4,20 X 40 mm em aço zincado com rosca soberba, cabeça chata e fenda Phillips.</t>
  </si>
  <si>
    <t>Concreto ciclópico FCK=10MPA 30% Pedra de Mão inclusive lançamento.</t>
  </si>
  <si>
    <t>Pintura Esmaltada acetinado em Madeira, duas demãos.</t>
  </si>
  <si>
    <t>Escavação Manual de Valas (0,40x0,40x0,80m).</t>
  </si>
  <si>
    <t>73739/001</t>
  </si>
  <si>
    <t>Kg</t>
  </si>
  <si>
    <t>Pedreiro</t>
  </si>
  <si>
    <t>h</t>
  </si>
  <si>
    <t>Rejunte colorido, cimentício</t>
  </si>
  <si>
    <t>Argamassa colante AC-II</t>
  </si>
  <si>
    <t>7.4</t>
  </si>
  <si>
    <t>7.5</t>
  </si>
  <si>
    <t>7.6</t>
  </si>
  <si>
    <t>7.7</t>
  </si>
  <si>
    <t>7.8</t>
  </si>
  <si>
    <t>7.14</t>
  </si>
  <si>
    <t>8.3</t>
  </si>
  <si>
    <t>10.1</t>
  </si>
  <si>
    <t>10.2</t>
  </si>
  <si>
    <t>10.2.1</t>
  </si>
  <si>
    <t>10.2.2</t>
  </si>
  <si>
    <t>10.2.3</t>
  </si>
  <si>
    <t>10.2.4</t>
  </si>
  <si>
    <t>10.2.5</t>
  </si>
  <si>
    <t>10.2.6</t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</si>
  <si>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
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</si>
  <si>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</si>
  <si>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</si>
  <si>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ALTO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</si>
  <si>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PROFUNDIDADE ATÉ 1,5 M</t>
    </r>
    <r>
      <rPr>
        <sz val="11"/>
        <rFont val="Calibri"/>
        <family val="2"/>
        <scheme val="minor"/>
      </rPr>
      <t xml:space="preserve"> (MÉDIA ENTRE MONTANTE E JUSANTE/UMA COMPOSIÇÃO POR TRECHO) COM RETROESCAVADEIRA (CAPACIDADE DA CAÇAMBA DA RETRO: 0,26 M3 / POTÊNCIA: 88 HP), </t>
    </r>
    <r>
      <rPr>
        <b/>
        <sz val="11"/>
        <rFont val="Calibri"/>
        <family val="2"/>
        <scheme val="minor"/>
      </rPr>
      <t>LARGURA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</si>
  <si>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ATÉ 1,5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</si>
  <si>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M3/88 HP), </t>
    </r>
    <r>
      <rPr>
        <b/>
        <sz val="11"/>
        <rFont val="Calibri"/>
        <family val="2"/>
        <scheme val="minor"/>
      </rPr>
      <t>LARG. MENOR QUE 0,8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.AF_01/2015</t>
    </r>
  </si>
  <si>
    <r>
      <t xml:space="preserve">ESCAVAÇÃO MECANIZADA DE </t>
    </r>
    <r>
      <rPr>
        <b/>
        <sz val="11"/>
        <rFont val="Calibri"/>
        <family val="2"/>
        <scheme val="minor"/>
      </rPr>
      <t>VALA COM PROF. MAIOR QUE 1,5 M ATÉ 3,0 M</t>
    </r>
    <r>
      <rPr>
        <sz val="11"/>
        <rFont val="Calibri"/>
        <family val="2"/>
        <scheme val="minor"/>
      </rPr>
      <t xml:space="preserve"> (MÉDIA ENTRE MONTANTE E JUSANTE/UMA COMPOSIÇÃO POR TRECHO), COM RETROESCAVADEIRA (0,26 M3/ POTÊNCIA:88 HP), </t>
    </r>
    <r>
      <rPr>
        <b/>
        <sz val="11"/>
        <rFont val="Calibri"/>
        <family val="2"/>
        <scheme val="minor"/>
      </rPr>
      <t>LARGURA DE 0,8 M A 1,5 M</t>
    </r>
    <r>
      <rPr>
        <sz val="11"/>
        <rFont val="Calibri"/>
        <family val="2"/>
        <scheme val="minor"/>
      </rPr>
      <t xml:space="preserve">, EM SOLO DE 1A CATEGORIA, </t>
    </r>
    <r>
      <rPr>
        <b/>
        <sz val="11"/>
        <rFont val="Calibri"/>
        <family val="2"/>
        <scheme val="minor"/>
      </rPr>
      <t>EM LOCAIS COM BAIXO NÍVEL DE INTERFERÊNCIA</t>
    </r>
    <r>
      <rPr>
        <sz val="11"/>
        <rFont val="Calibri"/>
        <family val="2"/>
        <scheme val="minor"/>
      </rPr>
      <t>. AF_01/2015</t>
    </r>
  </si>
  <si>
    <t>-</t>
  </si>
  <si>
    <t>7.15</t>
  </si>
  <si>
    <t>7.16</t>
  </si>
  <si>
    <t>7.17</t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</si>
  <si>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</si>
  <si>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</si>
  <si>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BAIXO DE INTERFERÊNCIA</t>
    </r>
    <r>
      <rPr>
        <sz val="11"/>
        <rFont val="Calibri"/>
        <family val="2"/>
        <scheme val="minor"/>
      </rPr>
      <t>. AF_06/2016</t>
    </r>
  </si>
  <si>
    <r>
      <t xml:space="preserve">PREPARO DE FUNDO DE VALA COM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</t>
    </r>
    <r>
      <rPr>
        <b/>
        <sz val="11"/>
        <rFont val="Calibri"/>
        <family val="2"/>
        <scheme val="minor"/>
      </rPr>
      <t>NÍVEL 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</si>
  <si>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</si>
  <si>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</si>
  <si>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</si>
  <si>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</si>
  <si>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</si>
  <si>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</t>
    </r>
    <r>
      <rPr>
        <sz val="11"/>
        <rFont val="Calibri"/>
        <family val="2"/>
        <scheme val="minor"/>
      </rPr>
      <t xml:space="preserve">A, </t>
    </r>
    <r>
      <rPr>
        <sz val="11"/>
        <color rgb="FFFF0000"/>
        <rFont val="Calibri"/>
        <family val="2"/>
        <scheme val="minor"/>
      </rPr>
      <t>LANÇAMENTO MANUA</t>
    </r>
    <r>
      <rPr>
        <sz val="11"/>
        <rFont val="Calibri"/>
        <family val="2"/>
        <scheme val="minor"/>
      </rPr>
      <t xml:space="preserve">L,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</si>
  <si>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</si>
  <si>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MANUAL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</si>
  <si>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</si>
  <si>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</si>
  <si>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DE VALA COM PREPARO DE FUNDO,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</si>
  <si>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LASTRO DE VALA COM PREPARO DE FUNDO,</t>
    </r>
    <r>
      <rPr>
        <b/>
        <sz val="11"/>
        <rFont val="Calibri"/>
        <family val="2"/>
        <scheme val="minor"/>
      </rPr>
      <t xml:space="preserve"> LARGURA MENOR QUE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 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</si>
  <si>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</si>
  <si>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</si>
  <si>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AREIA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>, EM LOCAL COM NÍVEL</t>
    </r>
    <r>
      <rPr>
        <b/>
        <sz val="11"/>
        <rFont val="Calibri"/>
        <family val="2"/>
        <scheme val="minor"/>
      </rPr>
      <t xml:space="preserve"> ALTO DE INTERFERÊNCIA</t>
    </r>
    <r>
      <rPr>
        <sz val="11"/>
        <rFont val="Calibri"/>
        <family val="2"/>
        <scheme val="minor"/>
      </rPr>
      <t>. AF_06/2016</t>
    </r>
  </si>
  <si>
    <r>
      <t xml:space="preserve">LASTRO COM PREPARO DE FUNDO, </t>
    </r>
    <r>
      <rPr>
        <b/>
        <sz val="11"/>
        <rFont val="Calibri"/>
        <family val="2"/>
        <scheme val="minor"/>
      </rPr>
      <t>LARGURA MAIOR OU IGUAL A 1,5 M</t>
    </r>
    <r>
      <rPr>
        <sz val="11"/>
        <rFont val="Calibri"/>
        <family val="2"/>
        <scheme val="minor"/>
      </rPr>
      <t xml:space="preserve">, COM </t>
    </r>
    <r>
      <rPr>
        <b/>
        <sz val="11"/>
        <rFont val="Calibri"/>
        <family val="2"/>
        <scheme val="minor"/>
      </rPr>
      <t>CAMADA DE BRITA</t>
    </r>
    <r>
      <rPr>
        <sz val="11"/>
        <rFont val="Calibri"/>
        <family val="2"/>
        <scheme val="minor"/>
      </rPr>
      <t xml:space="preserve">, </t>
    </r>
    <r>
      <rPr>
        <sz val="11"/>
        <color rgb="FFFF0000"/>
        <rFont val="Calibri"/>
        <family val="2"/>
        <scheme val="minor"/>
      </rPr>
      <t>LANÇAMENTO MECANIZADO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</si>
  <si>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</si>
  <si>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</t>
    </r>
    <r>
      <rPr>
        <sz val="11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</si>
  <si>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>ESCORAMENTO DE VALA, TIPO PONTALETEAMENTO, COM</t>
    </r>
    <r>
      <rPr>
        <b/>
        <sz val="11"/>
        <rFont val="Calibri"/>
        <family val="2"/>
        <scheme val="minor"/>
      </rPr>
      <t xml:space="preserve"> PROFUNDIDADE DE 1,5 A 3,0 M, LARGURA MENOR QUE 1,5 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</si>
  <si>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</si>
  <si>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ALTO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</si>
  <si>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 M, LARGURA MENOR QUE 1,5M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</si>
  <si>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1,5 A 3,0M,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</si>
  <si>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r>
      <t xml:space="preserve">ESCORAMENTO DE VALA, TIPO PONTALETEAMENTO, COM </t>
    </r>
    <r>
      <rPr>
        <b/>
        <sz val="11"/>
        <rFont val="Calibri"/>
        <family val="2"/>
        <scheme val="minor"/>
      </rPr>
      <t>PROFUNDIDADE DE 0 A 1,5M, LARGURA MAIOR OU IGUAL A 1,5 M E MENOR QUE 2,5M</t>
    </r>
    <r>
      <rPr>
        <sz val="11"/>
        <rFont val="Calibri"/>
        <family val="2"/>
        <scheme val="minor"/>
      </rPr>
      <t xml:space="preserve">, EM LOCAL COM NÍVEL </t>
    </r>
    <r>
      <rPr>
        <b/>
        <sz val="11"/>
        <rFont val="Calibri"/>
        <family val="2"/>
        <scheme val="minor"/>
      </rPr>
      <t>BAIXO DE INTERFERÊNCIA</t>
    </r>
    <r>
      <rPr>
        <sz val="11"/>
        <rFont val="Calibri"/>
        <family val="2"/>
        <scheme val="minor"/>
      </rPr>
      <t>. AF_06/2016</t>
    </r>
  </si>
  <si>
    <t>ESCAVAÇÃO</t>
  </si>
  <si>
    <t>ESCORAMENTO</t>
  </si>
  <si>
    <t>LASTRO</t>
  </si>
  <si>
    <t>PREPARO</t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</si>
  <si>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</si>
  <si>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</si>
  <si>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</si>
  <si>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</si>
  <si>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</si>
  <si>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</si>
  <si>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BAIXO NÍVEL DE INTERFERÊNCIAS</t>
    </r>
    <r>
      <rPr>
        <sz val="11"/>
        <rFont val="Calibri"/>
        <family val="2"/>
        <scheme val="minor"/>
      </rPr>
      <t xml:space="preserve"> - </t>
    </r>
    <r>
      <rPr>
        <b/>
        <sz val="11"/>
        <rFont val="Calibri"/>
        <family val="2"/>
        <scheme val="minor"/>
      </rPr>
      <t>FORNECIMENTO E ASSENTAMENTO.</t>
    </r>
    <r>
      <rPr>
        <sz val="11"/>
        <rFont val="Calibri"/>
        <family val="2"/>
        <scheme val="minor"/>
      </rPr>
      <t xml:space="preserve">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</si>
  <si>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400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</si>
  <si>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500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</si>
  <si>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600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</si>
  <si>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700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</si>
  <si>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800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</t>
    </r>
    <r>
      <rPr>
        <sz val="11"/>
        <rFont val="Calibri"/>
        <family val="2"/>
        <scheme val="minor"/>
      </rPr>
      <t>O.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</si>
  <si>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900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</si>
  <si>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r>
      <t xml:space="preserve">TUBO DE CONCRETO PARA REDES COLETORAS DE ÁGUAS PLUVIAIS, DIÂMETRO DE </t>
    </r>
    <r>
      <rPr>
        <b/>
        <sz val="11"/>
        <rFont val="Calibri"/>
        <family val="2"/>
        <scheme val="minor"/>
      </rPr>
      <t>1000 MM</t>
    </r>
    <r>
      <rPr>
        <sz val="11"/>
        <rFont val="Calibri"/>
        <family val="2"/>
        <scheme val="minor"/>
      </rPr>
      <t xml:space="preserve">, JUNTA RÍGIDA, INSTALADO EM LOCAL COM </t>
    </r>
    <r>
      <rPr>
        <b/>
        <sz val="11"/>
        <rFont val="Calibri"/>
        <family val="2"/>
        <scheme val="minor"/>
      </rPr>
      <t>ALTO NÍVEL DE INTERFERÊNCIAS - FORNECIMENTO E ASSENTAMENTO</t>
    </r>
    <r>
      <rPr>
        <sz val="11"/>
        <rFont val="Calibri"/>
        <family val="2"/>
        <scheme val="minor"/>
      </rPr>
      <t>. AF_12/2015</t>
    </r>
  </si>
  <si>
    <t>POÇO VISITA CONCRETO ARMADO P/COLETOR ÁGUAS PLUVIAIS</t>
  </si>
  <si>
    <t>POCO VISITA AG PLUV:CONC ARM 1X1X1,40M COLETOR D=40 A 50CM PAREDE E=15CM BASE CONC FCK=10MPA REVEST C/ARG CIM/AREIA 1:4 INCL FORN TODOS MATERIAIS</t>
  </si>
  <si>
    <t>74124/001</t>
  </si>
  <si>
    <t>un</t>
  </si>
  <si>
    <t>POCO VISITA AG PLUV:CONC ARM 1,10X1,10X1,40M COLETOR D=60CM PAREDE E=15CM BASE CONC FCK=10MPA REVEST C/ARG CIM/AREIA 1:4 INCL FORN TODOS MATERIAIS</t>
  </si>
  <si>
    <t>74124/002</t>
  </si>
  <si>
    <t>POCO VISITA AG PLUV:CONC ARM 1,20X1,20X1,40M COLETOR D=70CM PAREDE E=15CM BASE CONC FCK=10MPA REVEST C/ARG CIM/AREIA 1:4 INCL FORN TODOS MATERIAIS</t>
  </si>
  <si>
    <t>74124/003</t>
  </si>
  <si>
    <t>POCO VISITA AG PLUV:CONC ARM 1,30X1,30X1,40M COLETOR D=80CM PAREDE E=15CM BASE CONC FCK=10MPA REVEST C/ARG CIM/AREIA 1:4 INCL FORN TODOS MATERIAIS</t>
  </si>
  <si>
    <t>74124/004</t>
  </si>
  <si>
    <t>POCO VISITA CONCRETO ARMADO P/AG PLUV 1,40X1,40X1,50M COLETOR D=90CM PAREDE E=15CM BASE CONCRETO FCK=10MPA REVESTIDO C/ARG CIM/AREIA 1:4 INCL FORN TODOS MATERIAIS</t>
  </si>
  <si>
    <t>74124/005</t>
  </si>
  <si>
    <t>74124/006</t>
  </si>
  <si>
    <t>POCO VISITA AG PLUV:CONC ARM 1,50X1,50X1,60M COLETOR D=1M PA REDE E=15CM BASE CONC FCK=10MPA REVEST C/ARG CIM/AREIA 1:4 INCL FORN TODOS MATERIAIS</t>
  </si>
  <si>
    <t>TUBO CONCRETO SIMPLES (FORNECIMENTO E ASSENTAMENTO)</t>
  </si>
  <si>
    <t>BOCA DE LOBO</t>
  </si>
  <si>
    <t>MOBILIZAÇÃO E DESMOBILIZAÇÃO DE EQUIPAMENTOS</t>
  </si>
  <si>
    <t>ENSAIOS DE BASE ESTABILIZADA GRANULOMETRICAMENTE</t>
  </si>
  <si>
    <t>74021/006</t>
  </si>
  <si>
    <t>LIMPEZA SUPERFICIAL DA CAMADA VEGETAL EM JAZIDA</t>
  </si>
  <si>
    <t>73903/001</t>
  </si>
  <si>
    <t>EXPURGO DE JAZIDA (MATERIAL VEGETAL, OU INSERVÍVEL, EXCETO LAMA)</t>
  </si>
  <si>
    <t>73903/002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</si>
  <si>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MENOR QUE 1,5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</si>
  <si>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</t>
    </r>
    <r>
      <rPr>
        <sz val="11"/>
        <rFont val="Calibri"/>
        <family val="2"/>
        <scheme val="minor"/>
      </rPr>
      <t>,</t>
    </r>
    <r>
      <rPr>
        <b/>
        <sz val="11"/>
        <rFont val="Calibri"/>
        <family val="2"/>
        <scheme val="minor"/>
      </rPr>
      <t>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</si>
  <si>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t>ESCORAMENTO DE VALA, TIPO DESCONTÍNUO, COM PROFUNDIDADE DE 1,5 M A 3,0M, LARGURA MENOR QUE 1,5 M, EM LOCAL COM NÍVEL ALTO DE INTERFERÊNCIA.AF_06/2016</t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</si>
  <si>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3,0M, LARGURA MAIOR OU IGUAL A 1,5 M E MENOR QUE 2,5 M</t>
    </r>
    <r>
      <rPr>
        <sz val="11"/>
        <rFont val="Calibri"/>
        <family val="2"/>
        <scheme val="minor"/>
      </rPr>
      <t>, EM LOCAL COM NÍVEL ALTO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</si>
  <si>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</si>
  <si>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
0 A 1,5 M, LARGURA MAIOR OU IGUAL A 1,5M E MENOR QUE 2,5M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</si>
  <si>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M A 3,0M, LARGURA MENOR QUE 1,5 M</t>
    </r>
    <r>
      <rPr>
        <sz val="11"/>
        <rFont val="Calibri"/>
        <family val="2"/>
        <scheme val="minor"/>
      </rPr>
      <t>, EM LOCAL COM NÍVEL BAIXO DE INTERFERÊNCIA. AF_06/2016</t>
    </r>
  </si>
  <si>
    <r>
      <t xml:space="preserve">ESCORAMENTO DE VALA, TIPO DESCONTÍNUO, COM </t>
    </r>
    <r>
      <rPr>
        <b/>
        <sz val="11"/>
        <rFont val="Calibri"/>
        <family val="2"/>
        <scheme val="minor"/>
      </rPr>
      <t>PROFUNDIDADE DE 1,5 A 3,0M , LARGURA MAIOR OU IGUAL A 1,5 M E MENOR QUE 2,5 M</t>
    </r>
    <r>
      <rPr>
        <sz val="11"/>
        <rFont val="Calibri"/>
        <family val="2"/>
        <scheme val="minor"/>
      </rPr>
      <t>, EM LOCAL COM NÍVEL BAIXO DE INTERFERÊNCIA. AF_06/2016</t>
    </r>
  </si>
  <si>
    <t>ATERRO/REATERRO DE VALAS COM OU S/COMPACTACAO</t>
  </si>
  <si>
    <t>UMEDECIMENTO DE MATERIAL PARA FECHAMENTO DE VALAS.</t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</si>
  <si>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</si>
  <si>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</si>
  <si>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</si>
  <si>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ALTO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</si>
  <si>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</si>
  <si>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ATÉ 1,5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</si>
  <si>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ATÉ 0,8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</si>
  <si>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r>
      <t xml:space="preserve">REATERRO MECANIZADO DE VALA COM </t>
    </r>
    <r>
      <rPr>
        <b/>
        <sz val="11"/>
        <rFont val="Calibri"/>
        <family val="2"/>
        <scheme val="minor"/>
      </rPr>
      <t>RETROESCAVADEIRA</t>
    </r>
    <r>
      <rPr>
        <sz val="11"/>
        <rFont val="Calibri"/>
        <family val="2"/>
        <scheme val="minor"/>
      </rPr>
      <t xml:space="preserve"> (CAPACIDADE DA CAÇAMBA DA RETRO: 0,26 M³ / POTÊNCIA: 88 HP), </t>
    </r>
    <r>
      <rPr>
        <b/>
        <sz val="11"/>
        <rFont val="Calibri"/>
        <family val="2"/>
        <scheme val="minor"/>
      </rPr>
      <t>LARGURA DE 0,8 A 1,5 M, PROFUNDIDADE DE 1,5 A 3,0 M</t>
    </r>
    <r>
      <rPr>
        <sz val="11"/>
        <rFont val="Calibri"/>
        <family val="2"/>
        <scheme val="minor"/>
      </rPr>
      <t>, COM SOLO (SEM SUBSTITUIÇÃO) DE 1ª CATEGORIA EM LOCAIS COM BAIXO NÍVEL DE INTERFERÊNCIA. AF_04/2016</t>
    </r>
  </si>
  <si>
    <t>REATERRO MANUAL DE VALAS COM COMPACTAÇÃO MECANIZADA. AF_04/2016</t>
  </si>
  <si>
    <t>REATERRO MANUAL APILOADO COM SOQUETE. AF_10/2017</t>
  </si>
  <si>
    <t>SICRO
2003618</t>
  </si>
  <si>
    <t>SICRO
2003617</t>
  </si>
  <si>
    <t>SICRO
2003620</t>
  </si>
  <si>
    <t>SICRO
2003619</t>
  </si>
  <si>
    <t>SICRO
2003622</t>
  </si>
  <si>
    <t>SICRO
2003621</t>
  </si>
  <si>
    <t>SICRO
2003624</t>
  </si>
  <si>
    <t>SICRO
2003623</t>
  </si>
  <si>
    <t>SICRO
2003626</t>
  </si>
  <si>
    <t>SICRO
2003628</t>
  </si>
  <si>
    <t>SICRO
2003627</t>
  </si>
  <si>
    <t>SICRO
2003630</t>
  </si>
  <si>
    <t>SICRO
2003629</t>
  </si>
  <si>
    <t>SICRO
2003632</t>
  </si>
  <si>
    <t>SICRO
2003631</t>
  </si>
  <si>
    <t>BOCA DE LOBO COMBINADA - chapéu e grelha simples - BLC 01 - 
areia e brita comerciais</t>
  </si>
  <si>
    <t>BOCA DE LOBO COMBINADA - chapéu e grelha simples - BLC 01 - 
areia extraída e brita produzida</t>
  </si>
  <si>
    <t>BOCA DE LOBO COMBINADA - chapéu e grelha simples - BLC 02 - 
areia e brita comerciais</t>
  </si>
  <si>
    <t>BOCA DE LOBO COMBINADA - chapéu e grelha simples - BLC 02 - 
areia extraída e brita produzida</t>
  </si>
  <si>
    <t>BOCA DE LOBO SIMPLES - grelha de concreto - BLSG 01 - 
areia e brita comerciais</t>
  </si>
  <si>
    <t>BOCA DE LOBO SIMPLESs - grelha de concreto - BLSG 02 - 
areia e brita comerciais</t>
  </si>
  <si>
    <t>BOCA DE LOBO SIMPLES - grelha de concreto - BLSG 02 - 
areia extraída e brita produzida</t>
  </si>
  <si>
    <t>BOCA DE LOBO SIMPLES - grelha de concreto - BLSG 03 - 
areia e brita comerciais</t>
  </si>
  <si>
    <t>BOCA DE LOBO SIMPLES - grelha de concreto - BLSG 03 - 
areia extraída e brita produzida</t>
  </si>
  <si>
    <t>BOCA DE LOBO SIMPLES - grelha de concreto - BLSG 04 - 
areia e brita comerciais</t>
  </si>
  <si>
    <t>BOCA DE LOBO SIMPLESs - grelha de concreto - BLSG 04 - 
areia extraída e brita produzida</t>
  </si>
  <si>
    <t>BOCA DE LOBO SIMPLES - BLS 01 - 
areia e brita comerciais</t>
  </si>
  <si>
    <t>BOCA DE LOBO SIMPLES - BLS 01 - 
areia extraída e brita produzida</t>
  </si>
  <si>
    <t>BOCA DE LOBO SIMPLES - BLS 02 - 
areia e brita comerciais</t>
  </si>
  <si>
    <t>BOCA DE LOBO SIMPLES - BLS 02 - 
areia extraída e brita produzida</t>
  </si>
  <si>
    <t>SICRO
2003625</t>
  </si>
  <si>
    <t>BOCA DE LOBO SIMPLES - grelha de concreto - BLSG 01 - 
areia extraída e brita produzida</t>
  </si>
  <si>
    <t>SICRO
2003633</t>
  </si>
  <si>
    <t>SICRO
2003636</t>
  </si>
  <si>
    <t>SICRO
2003635</t>
  </si>
  <si>
    <t>SICRO
2003638</t>
  </si>
  <si>
    <t>SICRO
2003637</t>
  </si>
  <si>
    <t>SICRO
2003640</t>
  </si>
  <si>
    <t>SICRO
2003639</t>
  </si>
  <si>
    <t>SICRO
2003634</t>
  </si>
  <si>
    <t>BOCA DE LOBO DUPLA - grelha de concreto - BLDG 01 - 
areia e brita comerciais</t>
  </si>
  <si>
    <t>BOCA DE LOBO DUPLA - grelha de concreto - BLDG 01 - 
areia extraída e brita produzida</t>
  </si>
  <si>
    <t>BOCA DE LOBO DUPLA - grelha de concreto - BLDG 02 - 
areia e brita comerciais</t>
  </si>
  <si>
    <t>BOCA DE LOBO DUPLA - grelha de concreto - BLDG 02 - 
areia extraída e brita produzida</t>
  </si>
  <si>
    <t>BOCA DE LOBO DUPLA - grelha de concreto - BLDG 03 - 
areia e brita comerciais</t>
  </si>
  <si>
    <t>BOCA DE LOBO DUPLA - grelha de concreto - BLDG 03 - 
areia extraída e brita produzida</t>
  </si>
  <si>
    <t>BOCA DE LOBO DUPLA - grelha de concreto - BLDG 04 - 
areia e brita comerciais</t>
  </si>
  <si>
    <t>BOCA DE LOBO DUPLA - grelha de concreto - BLDG 04 - 
areia extraída e brita produzida</t>
  </si>
  <si>
    <t>ATERRO MANUAL DE VALAS COM SOLO ARGILO-ARENOSO E COMPACTAÇÃO MECANIZADA. AF_05/2016</t>
  </si>
  <si>
    <t>8.4</t>
  </si>
  <si>
    <t>8.5</t>
  </si>
  <si>
    <t>Ladrilho Hidráulico, *20 X 20* CM, E= 2 CM, Tatil Alerta ou Direcional, Amarelo</t>
  </si>
  <si>
    <t>PISO TÁTIL DISRECIONAL E/OU ALERTA DE CONCRETO COLORIDO PARA DEFICIENTES VISUAIS, DIMENSÕES 20X20CM, APLICADO COM ARGAMASSA INDUSTRIALIZADA AC-II, REJUNTADO, EXCLUSIVE REGULARIZAÇÃO DE BASE.</t>
  </si>
  <si>
    <t>Piso Rodotátil de Concreto - DIRECIONAL E ALERTA, *40 X 40 X 2,5* CM</t>
  </si>
  <si>
    <t>FORNECIMENTO E IMPLANTAÇÃO DE SUPORTE E TRAVESSA PARA PLACA DE SINALIZAÇÃO EM MADEIRA DE LEI TRATADA 8X8cm.</t>
  </si>
  <si>
    <t>SICRO
5216111</t>
  </si>
  <si>
    <t>UNIDADE</t>
  </si>
  <si>
    <t>CUSTO 
UNITÁRIO</t>
  </si>
  <si>
    <t>CUSTO 
PARCIAL</t>
  </si>
  <si>
    <t>CUSTO 
TOTAL</t>
  </si>
  <si>
    <t>SICRO
5213417</t>
  </si>
  <si>
    <t>4.9</t>
  </si>
  <si>
    <t>SICRO
5213852</t>
  </si>
  <si>
    <t>SICRO
5213441</t>
  </si>
  <si>
    <t>FORNECIMENTO E IMPLANTAÇÃO DE PLACA DE REGULAMENTAÇÃO EM AÇO D = 0,80m - PELÍCULA RETRORREFLEXIVA TIPO I e SI.</t>
  </si>
  <si>
    <t>FORNECIMENTO E IMPLANTAÇÃO DE SUPORTE METÁLICO GALVANIZADO PARA PLACA DE REGULAMENTAÇÃO - D = 0,80m.</t>
  </si>
  <si>
    <t>CONFECÇÃO DE PLACA EM AÇO N°16 GALVANIZADO, COM PELÍCULA 
RETRORREFLEXIVA TIPO I + III.</t>
  </si>
  <si>
    <t>PLACA DE SINALIZACAO EM CHAPA DE ALUMINIO COM PINTURA REFLETIVA,
 E = 2mm.</t>
  </si>
  <si>
    <t>PLACA DE SINALIZACAO EM CHAPA DE ACO NUM 16 COM PINTURA REFLETIVA.</t>
  </si>
  <si>
    <t>PLACA ESMALTADA PARA IDENTIFICAÇÃO NR DE RUA, DIMENSÕES 45X25cm.</t>
  </si>
  <si>
    <t>SICRO
5213863</t>
  </si>
  <si>
    <t>FORNECIMENTO E IMPLANTAÇÃO DE SUPORTE METÁLICO GALVANIZADO PARA PLACA DE ADVERTÊNCIA - LADO DE 0,60m.</t>
  </si>
  <si>
    <t>FORNECIMENTO E IMPLANTAÇÃO DE PLACA DE ADVERTÊNCIA EM AÇO, LADO DE 0,60m - PELÍCULA RETRORREFLEXIVA TIPO I e SI.</t>
  </si>
  <si>
    <t>SICRO
5213464</t>
  </si>
  <si>
    <t>3.11</t>
  </si>
  <si>
    <t>3.12</t>
  </si>
  <si>
    <t>3.13</t>
  </si>
  <si>
    <t>4.10</t>
  </si>
  <si>
    <t>4.11</t>
  </si>
  <si>
    <t>4.12</t>
  </si>
  <si>
    <t>5.8</t>
  </si>
  <si>
    <t>5.9</t>
  </si>
  <si>
    <t>7.9</t>
  </si>
  <si>
    <t>7.10</t>
  </si>
  <si>
    <t>7.11</t>
  </si>
  <si>
    <t>7.12</t>
  </si>
  <si>
    <t>7.13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</si>
  <si>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</si>
  <si>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</si>
  <si>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</si>
  <si>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</si>
  <si>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</si>
  <si>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</si>
  <si>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</si>
  <si>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</si>
  <si>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</si>
  <si>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</si>
  <si>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</si>
  <si>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</si>
  <si>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</si>
  <si>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</si>
  <si>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</si>
  <si>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</si>
  <si>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</si>
  <si>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</si>
  <si>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</si>
  <si>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</si>
  <si>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</si>
  <si>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8.2.14</t>
  </si>
  <si>
    <t>8.2.15</t>
  </si>
  <si>
    <t>8.2.16</t>
  </si>
  <si>
    <t>8.3.1</t>
  </si>
  <si>
    <t>8.3.2</t>
  </si>
  <si>
    <t>8.3.3</t>
  </si>
  <si>
    <t>8.3.4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</si>
  <si>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</si>
  <si>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</si>
  <si>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</si>
  <si>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</si>
  <si>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</si>
  <si>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</si>
  <si>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</si>
  <si>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</si>
  <si>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</si>
  <si>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</si>
  <si>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</si>
  <si>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</si>
  <si>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</si>
  <si>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>8.4.14</t>
  </si>
  <si>
    <t>8.4.15</t>
  </si>
  <si>
    <t>8.4.16</t>
  </si>
  <si>
    <t>8.5.1</t>
  </si>
  <si>
    <t>8.5.2</t>
  </si>
  <si>
    <t>8.5.3</t>
  </si>
  <si>
    <t>8.5.4</t>
  </si>
  <si>
    <t>8.5.5</t>
  </si>
  <si>
    <t>8.5.6</t>
  </si>
  <si>
    <t>8.5.7</t>
  </si>
  <si>
    <t>8.5.8</t>
  </si>
  <si>
    <t>8.5.9</t>
  </si>
  <si>
    <t>8.5.10</t>
  </si>
  <si>
    <t>8.5.11</t>
  </si>
  <si>
    <t>8.5.12</t>
  </si>
  <si>
    <t>8.5.13</t>
  </si>
  <si>
    <t>8.5.14</t>
  </si>
  <si>
    <t>8.6</t>
  </si>
  <si>
    <t>8.6.1</t>
  </si>
  <si>
    <t>8.6.2</t>
  </si>
  <si>
    <t>8.6.3</t>
  </si>
  <si>
    <t>8.6.4</t>
  </si>
  <si>
    <t>8.6.5</t>
  </si>
  <si>
    <t>8.6.6</t>
  </si>
  <si>
    <t>8.7.1</t>
  </si>
  <si>
    <t>8.7.2</t>
  </si>
  <si>
    <t>8.7.3</t>
  </si>
  <si>
    <t>8.7.4</t>
  </si>
  <si>
    <t>8.7.5</t>
  </si>
  <si>
    <t>8.7.6</t>
  </si>
  <si>
    <t>8.7.7</t>
  </si>
  <si>
    <t>8.7.8</t>
  </si>
  <si>
    <t>8.7.9</t>
  </si>
  <si>
    <t>8.7.10</t>
  </si>
  <si>
    <t>8.7.11</t>
  </si>
  <si>
    <t>8.8</t>
  </si>
  <si>
    <t>8.8.1</t>
  </si>
  <si>
    <t>8.8.2</t>
  </si>
  <si>
    <t>8.8.3</t>
  </si>
  <si>
    <t>8.8.4</t>
  </si>
  <si>
    <t>8.8.5</t>
  </si>
  <si>
    <t>8.8.6</t>
  </si>
  <si>
    <t>8.8.7</t>
  </si>
  <si>
    <t>8.8.8</t>
  </si>
  <si>
    <t>8.8.9</t>
  </si>
  <si>
    <t>8.8.10</t>
  </si>
  <si>
    <t>8.8.11</t>
  </si>
  <si>
    <t>8.8.12</t>
  </si>
  <si>
    <t>8.8.13</t>
  </si>
  <si>
    <t>8.8.14</t>
  </si>
  <si>
    <t>8.8.15</t>
  </si>
  <si>
    <t>8.8.16</t>
  </si>
  <si>
    <t>8.8.17</t>
  </si>
  <si>
    <t>8.8.18</t>
  </si>
  <si>
    <t>8.8.19</t>
  </si>
  <si>
    <t>8.8.20</t>
  </si>
  <si>
    <t>8.8.21</t>
  </si>
  <si>
    <t>8.8.22</t>
  </si>
  <si>
    <t>8.8.23</t>
  </si>
  <si>
    <t>8.8.24</t>
  </si>
  <si>
    <t>8.7</t>
  </si>
  <si>
    <t>9.3</t>
  </si>
  <si>
    <t>9.4</t>
  </si>
  <si>
    <t>9.5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</si>
  <si>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</si>
  <si>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</si>
  <si>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</si>
  <si>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</si>
  <si>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</si>
  <si>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</si>
  <si>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</si>
  <si>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</si>
  <si>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</si>
  <si>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</si>
  <si>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11.10.1</t>
  </si>
  <si>
    <t>11.10.2</t>
  </si>
  <si>
    <t>11.10.3</t>
  </si>
  <si>
    <t>11.10.4</t>
  </si>
  <si>
    <t>11.10.5</t>
  </si>
  <si>
    <t>11.10.6</t>
  </si>
  <si>
    <t>2.1</t>
  </si>
  <si>
    <t>2.2</t>
  </si>
  <si>
    <t>2.3</t>
  </si>
  <si>
    <t>2.4</t>
  </si>
  <si>
    <t>2.5</t>
  </si>
  <si>
    <t>2.6</t>
  </si>
  <si>
    <t>2.7</t>
  </si>
  <si>
    <t>2.8</t>
  </si>
  <si>
    <t>CARGA, MANOBRAS E DESCARGA DE AREIA, BRITA, PEDRA DE MÃO E SOLOS COM CAMINHÃO BASCULANTE 6 M3 (DESCARGA LIVRE)</t>
  </si>
  <si>
    <t>OBSERVAÇÃO: CASO HAJA ALGUM SERVIÇO/COMPOSIÇÃO NÃO CONTEMPLADA NESTA PLANILHA, DEVIDO ÀS CARACTERÍSTICAS PARTICULARES DA OBRA, ESTE DEVERÁ SER
 ACRESCENTADO A PLANILHA E ENVIADO PARA O ANALISTA RESPONSÁVEL PARA EMISSÃO DO PARECER.</t>
  </si>
  <si>
    <t>DRENAGEM SUPERFICIAL - GUIAS E SARJETAS</t>
  </si>
  <si>
    <t xml:space="preserve"> </t>
  </si>
  <si>
    <t xml:space="preserve">TRANSPORTE COM CAMINHÃO BASCULANTE DE 10 M3, EM VIA URBANA PAVIMENTADA, DMT ATÉ 30 KM (UNIDADE: M3XKM). AF_12/2016
</t>
  </si>
  <si>
    <t>TRANSPORTE COM CAMINHÃO BASCULANTE DE 10 M3, EM VIA URBANA PAVIMENTADA, DMT ACIMA DE 30KM (UNIDADE: M3XKM). AF_04/2016</t>
  </si>
  <si>
    <t>6.6</t>
  </si>
  <si>
    <t>6.7</t>
  </si>
  <si>
    <t>74021/3</t>
  </si>
  <si>
    <t>ENSAIOS DE REGULARIZACAO DO SUBLEITO</t>
  </si>
  <si>
    <t>4.13</t>
  </si>
  <si>
    <t>5.10</t>
  </si>
  <si>
    <t>74021/6</t>
  </si>
  <si>
    <t>5.11</t>
  </si>
  <si>
    <t>73847/001</t>
  </si>
  <si>
    <t>ALUGUEL CONTAINER/ESCRIT INCL INST ELET LARG=2,20 COMP=6,20M ALT=2,50M CHAPA ACO C/NERV TRAPEZ FORRO C/ISOL TERMO/ACUSTICO CHASSIS REFORC PISO COMPENS NAVAL EXC TRANSP/CARGA/DESCARGA</t>
  </si>
  <si>
    <t>mês</t>
  </si>
  <si>
    <t>3.14</t>
  </si>
  <si>
    <t>ITEM</t>
  </si>
  <si>
    <t>DESCRIÇÃO DO ITEM</t>
  </si>
  <si>
    <t>PERÍODO</t>
  </si>
  <si>
    <t>30 DIAS</t>
  </si>
  <si>
    <t>60 DIAS</t>
  </si>
  <si>
    <t>90 DIAS</t>
  </si>
  <si>
    <t>120 DIAS</t>
  </si>
  <si>
    <t>180 DIAS</t>
  </si>
  <si>
    <t>VALOR (R$)</t>
  </si>
  <si>
    <t>%</t>
  </si>
  <si>
    <t>VALOR DO MÊS</t>
  </si>
  <si>
    <t>VALOR ACUMULADO</t>
  </si>
  <si>
    <r>
      <t xml:space="preserve">DRENAGEM </t>
    </r>
    <r>
      <rPr>
        <b/>
        <sz val="11"/>
        <color rgb="FF00B0F0"/>
        <rFont val="Calibri"/>
        <family val="2"/>
        <scheme val="minor"/>
      </rPr>
      <t xml:space="preserve">MICRODRENAGEM </t>
    </r>
    <r>
      <rPr>
        <b/>
        <sz val="11"/>
        <color rgb="FFFF0000"/>
        <rFont val="Calibri"/>
        <family val="2"/>
        <scheme val="minor"/>
      </rPr>
      <t>SUPERFICILAL</t>
    </r>
    <r>
      <rPr>
        <b/>
        <sz val="11"/>
        <color theme="0"/>
        <rFont val="Calibri"/>
        <family val="2"/>
        <scheme val="minor"/>
      </rPr>
      <t xml:space="preserve"> - BUEIROS E POÇOS DE VISITAS</t>
    </r>
  </si>
  <si>
    <t>COMPOSIÇÃO 01</t>
  </si>
  <si>
    <t>MOBILIZAÇÃO E DESMOBILIZAÇÃO</t>
  </si>
  <si>
    <t>EQUIPAMENTOS DE GRANDE PORTE</t>
  </si>
  <si>
    <t>ORIGEM</t>
  </si>
  <si>
    <t>DESTINO</t>
  </si>
  <si>
    <t>VIAGENS</t>
  </si>
  <si>
    <t>DISTÂNCIA</t>
  </si>
  <si>
    <t>TEMPO DE VIAGEM</t>
  </si>
  <si>
    <t>PREÇO UNITÁRIO</t>
  </si>
  <si>
    <t>PREÇO TOTAL</t>
  </si>
  <si>
    <t>FONTE</t>
  </si>
  <si>
    <t>TRANSPORTADOR</t>
  </si>
  <si>
    <t>1.0</t>
  </si>
  <si>
    <t>2.0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</si>
  <si>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</si>
  <si>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</si>
  <si>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</si>
  <si>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</si>
  <si>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</si>
  <si>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</si>
  <si>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</si>
  <si>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</si>
  <si>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</si>
  <si>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</si>
  <si>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</si>
  <si>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</si>
  <si>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</si>
  <si>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</si>
  <si>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</si>
  <si>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Cavalo mecânico com semi-reboque e capacidade de 35 t - 210 kW</t>
  </si>
  <si>
    <t>E9665</t>
  </si>
  <si>
    <t>Condução por conta própria</t>
  </si>
  <si>
    <t>ROLO COMPACTADOR VIBRATÓRIO DE UM CILINDRO AÇO LISO, POTÊNCIA 80 HP, PESO OPERACIONAL MÁXIMO 8,1 T, IMPACTO DINÂMICO 16,15 / 9,5 T, LARGURA DE TRABALHO 1,68 M - CHP DIURNO. AF_06/2014</t>
  </si>
  <si>
    <t>ROLO COMPACTADOR VIBRATÓRIO PÉ DE CARNEIRO PARA SOLOS, POTÊNCIA 80 HP, PESO OPERACIONAL SEM/COM LASTRO 7,4 / 8,8 T, LARGURA DE TRABALHO 1,68 M - CHI DIURNO. AF_02/2016</t>
  </si>
  <si>
    <t>ROLO COMPACTADOR PE DE CARNEIRO VIBRATORIO, POTENCIA 125 HP, PESO OPERACIONAL SEM/COM LASTRO 11,95 / 13,30 T, IMPACTO DINAMICO 38,5 / 22,5 T, LARGURA DE TRABALHO 2,15 M - CHP DIURNO. AF_06/2014</t>
  </si>
  <si>
    <t>ROLO COMPACTADOR DE PNEUS ESTÁTICO, PRESSÃO VARIÁVEL, POTÊNCIA 111 HP, PESO SEM/COM LASTRO 9,5 / 26 T, LARGURA DE TRABALHO 1,90 M - CHP DIURNO. AF_07/2014</t>
  </si>
  <si>
    <t>ROLO COMPACTADOR DE PNEUS, ESTATICO, PRESSAO VARIAVEL, POTENCIA 110 HP, PESO SEM/COM LASTRO 10,8/27 T, LARGURA DE ROLAGEM 2,30 M - CHP DIURNO. AF_06/2017</t>
  </si>
  <si>
    <t>ROLO COMPACTADOR VIBRATÓRIO TANDEM AÇO LISO, POTÊNCIA 58 HP, PESO SEM/COM LASTRO 6,5 / 9,4 T, LARGURA DE TRABALHO 1,2 M - CHP DIURNO. AF_06/2014</t>
  </si>
  <si>
    <t>ROLO COMPACTADOR VIBRATORIO TANDEM, ACO LISO, POTENCIA 125 HP, PESO SEM/COM LASTRO 10,20/11,65 T, LARGURA DE TRABALHO 1,73 M - CHP DIURNO. AF_11/2016</t>
  </si>
  <si>
    <t>PÁ CARREGADEIRA SOBRE RODAS, POTÊNCIA 197 HP, CAPACIDADE DA CAÇAMBA 2,5 A 3,5 M3, PESO OPERACIONAL 18338 KG - CHP DIURNO. AF_06/2014</t>
  </si>
  <si>
    <t>TRATOR DE ESTEIRAS, POTÊNCIA 347 HP, PESO OPERACIONAL 38,5 T, COM LÂMINA 8,70 M3 - CHP DIURNO. AF_06/2014</t>
  </si>
  <si>
    <t>TRATOR DE ESTEIRAS, POTÊNCIA 150 HP, PESO OPERACIONAL 16,7 T, COM RODA MOTRIZ ELEVADA E LÂMINA 3,18 M3 - CHP DIURNO. AF_06/2014</t>
  </si>
  <si>
    <t>TRATOR DE PNEUS, POTÊNCIA 85 CV, TRAÇÃO 4X4, PESO COM LASTRO DE 4.675 KG - CHP DIURNO. AF_06/2014</t>
  </si>
  <si>
    <t>MOTONIVELADORA POTÊNCIA BÁSICA LÍQUIDA (PRIMEIRA MARCHA) 125 HP, PESO BRUTO 13032 KG, LARGURA DA LÂMINA DE 3,7 M - CHP DIURNO. AF_06/2014</t>
  </si>
  <si>
    <t>GRADE DE DISCO REBOCÁVEL COM 20 DISCOS 24" X 6 MM COM PNEUS PARA TRANSPORTE - CHP DIURNO. AF_06/2014</t>
  </si>
  <si>
    <t>VASSOURA MECÂNICA REBOCÁVEL COM ESCOVA CILÍNDRICA, LARGURA ÚTIL DE VARRIMENTO DE 2,44 M - CHP DIURNO. AF_06/2014</t>
  </si>
  <si>
    <t>VIBROACABADORA DE ASFALTO SOBRE ESTEIRAS, LARGURA DE PAVIMENTAÇÃO 2,13M A 4,55 M, POTÊNCIA 100 HP CAPACIDADE 400 T/H - CHP DIURNO.
AF_11/2014.</t>
  </si>
  <si>
    <t>DISTRIBUIDOR DE AGREGADOS AUTOPROPELIDO, CAP 3 M3, A DIESEL, POTÊNCIA 176CV - CHP DIURNO. AF_07/2016</t>
  </si>
  <si>
    <t>CAMINHÃO PIPA 10.000 L TRUCADO, PESO BRUTO TOTAL 23.000 KG, CARGA ÚTIL
MÁXIMA 15.935 KG, DISTÂNCIA ENTRE EIXOS 4,8 M, POTÊNCIA 230 CV, INCLU
SIVE TANQUE DE AÇO PARA TRANSPORTE DE ÁGUA - CHP DIURNO. AF_06/2014</t>
  </si>
  <si>
    <t>ESPARGIDOR DE ASFALTO PRESSURIZADO, TANQUE 6 M3 COM ISOLAÇÃO TÉRMICA, AQUECIDO COM 2 MAÇARICOS, COM BARRA ESPARGIDORA 3,60 M, MONTADO SOBRE CAMINHÃO TOCO, PBT 14.300 KG, POTÊNCIA 185 CV - DIURNO. AF_08/2015</t>
  </si>
  <si>
    <t>CAMINHÃO BASCULANTE 6 M3, PESO BRUTO TOTAL 16.000 KG, CARGA ÚTIL MÁXIMA 13.071 KG, DISTÂNCIA ENTRE EIXOS 4,80 M, POTÊNCIA 230 CV INCLUSIVE CAÇAMBA METÁLICA - CHP DIURNO. AF_06/2014</t>
  </si>
  <si>
    <t>CAMINHÃO BASCULANTE 10 M3, TRUCADO, POTÊNCIA 230 CV, INCLUSIVE CAÇAMBA METÁLICA, COM DISTRIBUIDOR DE AGREGADOS ACOPLADO - CHP DIURNO. AF_02/2017</t>
  </si>
  <si>
    <t>CAMINHÃO BASCULANTE 18 M3, COM CAVALO MECÂNICO DE CAPACIDADE MÁXIMA DE TRAÇÃO COMBINADO DE 45000 KG, POTÊNCIA 330 CV, INCLUSIVE SEMIREBOQUE COM CAÇAMBA METÁLICA - CHP DIURNO. AF_12/2014</t>
  </si>
  <si>
    <t>CAMINHÃO BASCULANTE 14 M3, COM CAVALO MECÂNICO DE CAPACIDADE MÁXIMA DE TRAÇÃO COMBINADO DE 36000 KG, POTÊNCIA 286 CV, INCLUSIVE SEMIREBOQUE COM CAÇAMBA METÁLICA - CHP DIURNO. AF_12/2014</t>
  </si>
  <si>
    <t>CAMINHÃO DE TRANSPORTE DE MATERIAL ASFÁLTICO 30.000 L, COM CAVALO MECÂNICO DE CAPACIDADE MÁXIMA DE TRAÇÃO COMBINADO DE 66.000 KG, POTÊNCIA 360 CV, INCLUSIVE TANQUE DE ASFALTO COM SERPENTINA - CHP DIURNO. AF_08/2015</t>
  </si>
  <si>
    <t>CAMINHÃO DE TRANSPORTE DE MATERIAL ASFÁLTICO 20.000 L, COM CAVALO MECÂNICO DE CAPACIDADE MÁXIMA DE TRAÇÃO COMBINADO DE 45.000 KG, POTÊNCIA 330 CV, INCLUSIVE TANQUE DE ASFALTO COM MAÇARICO - CHP DIURNO.AF_12/2015</t>
  </si>
  <si>
    <t>OBS.01:</t>
  </si>
  <si>
    <t>Neste campo será informado a distância entre o municipio detentor do quipamentos até o canteiro de obras. Lembrando que, de acordo com o Manual do DNIT, Volume 09  - Mobilização e Desmobilização, a distância mínima de mobilização e de desmobilização será de 50 km.</t>
  </si>
  <si>
    <t>OBS.02:</t>
  </si>
  <si>
    <r>
      <t>Considerar as seguintes velocidades média para os veículos transportadores em</t>
    </r>
    <r>
      <rPr>
        <b/>
        <sz val="11"/>
        <color theme="1"/>
        <rFont val="Calibri"/>
        <family val="2"/>
        <scheme val="minor"/>
      </rPr>
      <t xml:space="preserve"> rodovias pavimentadas</t>
    </r>
    <r>
      <rPr>
        <sz val="11"/>
        <color theme="1"/>
        <rFont val="Calibri"/>
        <family val="2"/>
        <scheme val="minor"/>
      </rPr>
      <t>: Cavalo Mecânico (Carregado) = 40 Km/h; Caminhão Pipa (Descarregado) = 60 Km/h; Caminhão Basculante (Descarregado) = 60 Km/h; Caminhão Espargidor (Descarregado) = 60 km/h; Caminhão de Material Asfáltico (Descarregado) = 60 Km/h. Para os casos, em que a rodovia não seja pavimentada, consultar Manual do DNIT, Volume 09  - Mobilização e Desmobilização.</t>
    </r>
  </si>
  <si>
    <t>OBS.03:</t>
  </si>
  <si>
    <r>
      <t>Neste campo inserir</t>
    </r>
    <r>
      <rPr>
        <b/>
        <sz val="11"/>
        <color theme="1"/>
        <rFont val="Calibri"/>
        <family val="2"/>
        <scheme val="minor"/>
      </rPr>
      <t xml:space="preserve"> Mapa</t>
    </r>
    <r>
      <rPr>
        <sz val="11"/>
        <color theme="1"/>
        <rFont val="Calibri"/>
        <family val="2"/>
        <scheme val="minor"/>
      </rPr>
      <t xml:space="preserve"> descrevendo o trajeto até o canteiro de Obras.</t>
    </r>
  </si>
  <si>
    <t>CPU-01</t>
  </si>
  <si>
    <t>CPU-02</t>
  </si>
  <si>
    <t>COMPOSIÇÃO 02</t>
  </si>
  <si>
    <t>ADMINISTRAÇÃO LOCAL</t>
  </si>
  <si>
    <t>HORA/DIA</t>
  </si>
  <si>
    <t>MÃO DE OBRA</t>
  </si>
  <si>
    <t>DIAS/MÊS</t>
  </si>
  <si>
    <t>QUANT. MESES</t>
  </si>
  <si>
    <t>ENGENHEIRO CIVIL DE OBRA PLENO COM ENCARGOS COMPLEMENTARES</t>
  </si>
  <si>
    <t>UNID.</t>
  </si>
  <si>
    <t>H</t>
  </si>
  <si>
    <t>MESTRE DE OBRAS COM ENCARGOS COMPLEMENTARES</t>
  </si>
  <si>
    <t>ENCARREGADO GERAL COM ENCARGOS COMPLEMENTARES</t>
  </si>
  <si>
    <t>PIS</t>
  </si>
  <si>
    <t>COFINS</t>
  </si>
  <si>
    <t>CPRB</t>
  </si>
  <si>
    <t>ISS</t>
  </si>
  <si>
    <t>Notas: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</si>
  <si>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</si>
  <si>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</si>
  <si>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</si>
  <si>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5) Antes da aplicação do BDI (Teto Empresa de Lucros Real ) os insumos constantes do art.3º da Lei nº10.637/02 deverão sofrer redução de 1,65%, após 31/12/2008, reduzir também do insumo o percentual de 7,6% da COFINS conforme art. 3º da Lei nº10.833/03 combinado com o inciso XX do art.10 da mesma Lei.</t>
  </si>
  <si>
    <t>1) Alíquota de ISS é determinada pela “Relação de Serviços”  do município onde se prestará o serviço conforme "Cita-se a Lei Municipal do ISS".</t>
  </si>
  <si>
    <t xml:space="preserve">Fórmula: </t>
  </si>
  <si>
    <t>Item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</si>
  <si>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</si>
  <si>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</si>
  <si>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</si>
  <si>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</si>
  <si>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</si>
  <si>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</si>
  <si>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</si>
  <si>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Total Impostos =</t>
  </si>
  <si>
    <t>Fórmula para o cálculo de BDI</t>
  </si>
  <si>
    <t xml:space="preserve"> COMPOSIÇÃO BDI -  DESONERADO</t>
  </si>
  <si>
    <t>Parcela do BDI - Acórdão 2622/2013 - TCU</t>
  </si>
  <si>
    <t>Obs. Adequado ao Acordão 2622/2013 do TCU:</t>
  </si>
  <si>
    <t>CRONOGRAMA FÍSICO-FINANCEIRO (DESONERADA)</t>
  </si>
  <si>
    <t>CPU-03</t>
  </si>
  <si>
    <t>CPU-04</t>
  </si>
  <si>
    <t>COMPOSIÇÃO 03</t>
  </si>
  <si>
    <t>PISO TÁTIL DISRECIONAL E/OU ALERTA DE CONCRETO</t>
  </si>
  <si>
    <t>COMPOSIÇÃO 04</t>
  </si>
  <si>
    <t>SUPORTE PARA PLACAS DE SINALIZAÇÃO E IDENTIFICAÇÃO</t>
  </si>
  <si>
    <t>FORNECIMENTO E INSTALAÇÃO DE SUPORTE DE SUSTENTAÇÃO DAS PLACAS DE SINALIZAÇÃO E IDENTIFICAÇÃO EM MADEIRA DE LEI (7,5X7,5X310CM), PINTADOS A COR BRANCA</t>
  </si>
  <si>
    <t>SUB-TOTAL</t>
  </si>
  <si>
    <t>EQUIPAMENTOS DE MÉDIO 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</si>
</sst>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_-[$R$-416]* #,##0.00_-;\-[$R$-416]* #,##0.00_-;_-[$R$-416]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ourier"/>
      <family val="3"/>
    </font>
    <font>
      <sz val="11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FF0000"/>
      <name val="Courier"/>
      <family val="3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.5"/>
      <color theme="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indexed="8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44" fontId="0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/>
    <xf numFmtId="0" fontId="7" fillId="4" borderId="1" xfId="0" applyFont="1" applyFill="1" applyBorder="1"/>
    <xf numFmtId="44" fontId="8" fillId="4" borderId="1" xfId="0" applyNumberFormat="1" applyFont="1" applyFill="1" applyBorder="1"/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7" xfId="0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44" fontId="11" fillId="0" borderId="1" xfId="0" applyNumberFormat="1" applyFont="1" applyFill="1" applyBorder="1"/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8" fillId="3" borderId="1" xfId="0" applyFont="1" applyFill="1" applyBorder="1"/>
    <xf numFmtId="44" fontId="8" fillId="3" borderId="1" xfId="0" applyNumberFormat="1" applyFont="1" applyFill="1" applyBorder="1"/>
    <xf numFmtId="0" fontId="1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1" fontId="7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44" fontId="0" fillId="0" borderId="3" xfId="1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7" fillId="7" borderId="16" xfId="2" applyFont="1" applyFill="1" applyBorder="1" applyAlignment="1">
      <alignment horizontal="left" vertical="center" wrapText="1"/>
    </xf>
    <xf numFmtId="0" fontId="17" fillId="7" borderId="16" xfId="2" applyFont="1" applyFill="1" applyBorder="1" applyAlignment="1">
      <alignment horizontal="center" vertical="center" wrapText="1"/>
    </xf>
    <xf numFmtId="0" fontId="0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center" vertical="center"/>
    </xf>
    <xf numFmtId="44" fontId="0" fillId="5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0" fillId="5" borderId="1" xfId="0" applyFont="1" applyFill="1" applyBorder="1" applyAlignment="1">
      <alignment horizontal="left" vertical="top" wrapText="1"/>
    </xf>
    <xf numFmtId="0" fontId="0" fillId="0" borderId="0" xfId="0"/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6" borderId="0" xfId="0" applyFont="1" applyFill="1" applyAlignment="1">
      <alignment horizontal="center" vertical="center"/>
    </xf>
    <xf numFmtId="0" fontId="0" fillId="6" borderId="1" xfId="0" applyFont="1" applyFill="1" applyBorder="1" applyAlignment="1">
      <alignment vertical="top" wrapText="1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44" fontId="0" fillId="0" borderId="1" xfId="0" applyNumberFormat="1" applyBorder="1"/>
    <xf numFmtId="0" fontId="0" fillId="0" borderId="1" xfId="3" applyNumberFormat="1" applyFont="1" applyBorder="1" applyAlignment="1">
      <alignment horizontal="center" vertical="center"/>
    </xf>
    <xf numFmtId="9" fontId="0" fillId="0" borderId="1" xfId="4" applyNumberFormat="1" applyFont="1" applyBorder="1" applyAlignment="1">
      <alignment horizontal="center" vertical="center"/>
    </xf>
    <xf numFmtId="0" fontId="0" fillId="0" borderId="2" xfId="0" applyBorder="1" applyAlignment="1"/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9" fontId="0" fillId="0" borderId="3" xfId="4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/>
    <xf numFmtId="0" fontId="17" fillId="0" borderId="16" xfId="2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7" fontId="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16" xfId="0" applyFont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1" fillId="0" borderId="16" xfId="2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top" wrapText="1"/>
    </xf>
    <xf numFmtId="0" fontId="0" fillId="0" borderId="16" xfId="0" applyFont="1" applyBorder="1" applyAlignment="1">
      <alignment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24" fillId="0" borderId="0" xfId="0" applyFont="1" applyBorder="1" applyAlignment="1">
      <alignment horizontal="left" vertical="center"/>
    </xf>
    <xf numFmtId="0" fontId="26" fillId="0" borderId="24" xfId="5" applyFont="1" applyBorder="1" applyAlignment="1">
      <alignment vertical="center"/>
    </xf>
    <xf numFmtId="0" fontId="26" fillId="0" borderId="25" xfId="5" applyFont="1" applyBorder="1" applyAlignment="1">
      <alignment vertical="center"/>
    </xf>
    <xf numFmtId="10" fontId="27" fillId="0" borderId="26" xfId="5" applyNumberFormat="1" applyFont="1" applyBorder="1" applyAlignment="1">
      <alignment horizontal="center" vertical="center"/>
    </xf>
    <xf numFmtId="0" fontId="27" fillId="0" borderId="27" xfId="5" applyFont="1" applyBorder="1" applyAlignment="1">
      <alignment vertical="center"/>
    </xf>
    <xf numFmtId="0" fontId="26" fillId="0" borderId="0" xfId="5" applyFont="1" applyBorder="1" applyAlignment="1">
      <alignment vertical="center"/>
    </xf>
    <xf numFmtId="0" fontId="26" fillId="0" borderId="28" xfId="5" applyFont="1" applyBorder="1" applyAlignment="1">
      <alignment vertical="center"/>
    </xf>
    <xf numFmtId="0" fontId="7" fillId="4" borderId="16" xfId="0" applyFont="1" applyFill="1" applyBorder="1" applyAlignment="1">
      <alignment horizontal="center" vertical="center" wrapText="1"/>
    </xf>
    <xf numFmtId="0" fontId="26" fillId="0" borderId="37" xfId="5" applyFont="1" applyBorder="1" applyAlignment="1">
      <alignment horizontal="center" vertical="center"/>
    </xf>
    <xf numFmtId="10" fontId="28" fillId="0" borderId="41" xfId="6" applyNumberFormat="1" applyFont="1" applyFill="1" applyBorder="1" applyAlignment="1" applyProtection="1">
      <alignment horizontal="center" vertical="center"/>
    </xf>
    <xf numFmtId="0" fontId="26" fillId="0" borderId="29" xfId="5" applyFont="1" applyBorder="1" applyAlignment="1">
      <alignment horizontal="center" vertical="center"/>
    </xf>
    <xf numFmtId="10" fontId="28" fillId="0" borderId="31" xfId="6" applyNumberFormat="1" applyFont="1" applyFill="1" applyBorder="1" applyAlignment="1" applyProtection="1">
      <alignment horizontal="center" vertical="center"/>
    </xf>
    <xf numFmtId="10" fontId="26" fillId="0" borderId="31" xfId="5" applyNumberFormat="1" applyFont="1" applyBorder="1" applyAlignment="1">
      <alignment horizontal="center" vertical="center"/>
    </xf>
    <xf numFmtId="0" fontId="26" fillId="0" borderId="44" xfId="5" applyFont="1" applyBorder="1" applyAlignment="1">
      <alignment horizontal="center" vertical="center"/>
    </xf>
    <xf numFmtId="10" fontId="28" fillId="0" borderId="48" xfId="6" applyNumberFormat="1" applyFont="1" applyFill="1" applyBorder="1" applyAlignment="1" applyProtection="1">
      <alignment horizontal="center" vertical="center"/>
    </xf>
    <xf numFmtId="0" fontId="26" fillId="0" borderId="27" xfId="5" applyFont="1" applyBorder="1" applyAlignment="1">
      <alignment horizontal="center" vertical="center"/>
    </xf>
    <xf numFmtId="10" fontId="26" fillId="0" borderId="28" xfId="5" applyNumberFormat="1" applyFont="1" applyBorder="1" applyAlignment="1">
      <alignment vertical="center"/>
    </xf>
    <xf numFmtId="10" fontId="26" fillId="0" borderId="31" xfId="6" applyNumberFormat="1" applyFont="1" applyFill="1" applyBorder="1" applyAlignment="1" applyProtection="1">
      <alignment horizontal="center" vertical="center"/>
    </xf>
    <xf numFmtId="10" fontId="27" fillId="0" borderId="50" xfId="5" applyNumberFormat="1" applyFont="1" applyFill="1" applyBorder="1" applyAlignment="1">
      <alignment horizontal="center" vertical="center"/>
    </xf>
    <xf numFmtId="10" fontId="27" fillId="0" borderId="50" xfId="6" applyNumberFormat="1" applyFont="1" applyFill="1" applyBorder="1" applyAlignment="1" applyProtection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5" borderId="2" xfId="0" applyFont="1" applyFill="1" applyBorder="1" applyAlignment="1"/>
    <xf numFmtId="0" fontId="8" fillId="5" borderId="3" xfId="0" applyFont="1" applyFill="1" applyBorder="1" applyAlignment="1"/>
    <xf numFmtId="0" fontId="3" fillId="0" borderId="2" xfId="0" applyFont="1" applyBorder="1"/>
    <xf numFmtId="17" fontId="6" fillId="0" borderId="2" xfId="0" applyNumberFormat="1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Fill="1" applyBorder="1"/>
    <xf numFmtId="0" fontId="8" fillId="0" borderId="16" xfId="0" applyFont="1" applyFill="1" applyBorder="1"/>
    <xf numFmtId="0" fontId="0" fillId="0" borderId="16" xfId="0" applyBorder="1"/>
    <xf numFmtId="0" fontId="0" fillId="0" borderId="61" xfId="0" applyFill="1" applyBorder="1" applyAlignment="1">
      <alignment horizontal="center" vertical="center"/>
    </xf>
    <xf numFmtId="0" fontId="0" fillId="0" borderId="61" xfId="0" applyBorder="1"/>
    <xf numFmtId="0" fontId="9" fillId="0" borderId="61" xfId="0" applyFont="1" applyFill="1" applyBorder="1" applyAlignment="1">
      <alignment horizontal="center" vertical="center"/>
    </xf>
    <xf numFmtId="0" fontId="0" fillId="0" borderId="61" xfId="0" applyFill="1" applyBorder="1"/>
    <xf numFmtId="0" fontId="8" fillId="0" borderId="61" xfId="0" applyFont="1" applyFill="1" applyBorder="1"/>
    <xf numFmtId="0" fontId="8" fillId="0" borderId="23" xfId="0" applyFont="1" applyFill="1" applyBorder="1"/>
    <xf numFmtId="44" fontId="3" fillId="0" borderId="1" xfId="0" applyNumberFormat="1" applyFont="1" applyBorder="1"/>
    <xf numFmtId="44" fontId="0" fillId="0" borderId="2" xfId="1" applyFont="1" applyBorder="1" applyAlignment="1">
      <alignment vertical="center"/>
    </xf>
    <xf numFmtId="44" fontId="0" fillId="0" borderId="7" xfId="1" applyFont="1" applyBorder="1" applyAlignment="1">
      <alignment vertical="center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3" xfId="0" applyFill="1" applyBorder="1" applyAlignment="1"/>
    <xf numFmtId="44" fontId="0" fillId="0" borderId="3" xfId="1" applyFont="1" applyBorder="1" applyAlignment="1">
      <alignment vertical="center"/>
    </xf>
    <xf numFmtId="0" fontId="11" fillId="0" borderId="2" xfId="0" applyFont="1" applyFill="1" applyBorder="1" applyAlignment="1"/>
    <xf numFmtId="0" fontId="11" fillId="0" borderId="7" xfId="0" applyFont="1" applyFill="1" applyBorder="1" applyAlignment="1"/>
    <xf numFmtId="0" fontId="11" fillId="0" borderId="3" xfId="0" applyFont="1" applyFill="1" applyBorder="1" applyAlignment="1"/>
    <xf numFmtId="165" fontId="10" fillId="0" borderId="3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0" fontId="0" fillId="0" borderId="7" xfId="0" applyFill="1" applyBorder="1"/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0" fillId="0" borderId="2" xfId="4" applyNumberFormat="1" applyFont="1" applyBorder="1" applyAlignment="1">
      <alignment horizontal="center" vertical="center"/>
    </xf>
    <xf numFmtId="10" fontId="0" fillId="0" borderId="3" xfId="4" applyNumberFormat="1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0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10" fontId="0" fillId="0" borderId="16" xfId="4" applyNumberFormat="1" applyFont="1" applyBorder="1" applyAlignment="1">
      <alignment horizontal="center" vertical="center"/>
    </xf>
    <xf numFmtId="0" fontId="29" fillId="0" borderId="32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4" xfId="0" applyFont="1" applyBorder="1" applyAlignment="1">
      <alignment horizontal="center"/>
    </xf>
    <xf numFmtId="0" fontId="26" fillId="0" borderId="45" xfId="5" applyFont="1" applyBorder="1" applyAlignment="1">
      <alignment horizontal="left" vertical="center"/>
    </xf>
    <xf numFmtId="0" fontId="26" fillId="0" borderId="46" xfId="5" applyFont="1" applyBorder="1" applyAlignment="1">
      <alignment horizontal="left" vertical="center"/>
    </xf>
    <xf numFmtId="0" fontId="26" fillId="0" borderId="47" xfId="5" applyFont="1" applyBorder="1" applyAlignment="1">
      <alignment horizontal="left" vertical="center"/>
    </xf>
    <xf numFmtId="0" fontId="26" fillId="0" borderId="42" xfId="5" applyFont="1" applyBorder="1" applyAlignment="1">
      <alignment horizontal="left" vertical="center"/>
    </xf>
    <xf numFmtId="0" fontId="26" fillId="0" borderId="0" xfId="5" applyFont="1" applyBorder="1" applyAlignment="1">
      <alignment horizontal="left" vertical="center"/>
    </xf>
    <xf numFmtId="0" fontId="26" fillId="0" borderId="43" xfId="5" applyFont="1" applyBorder="1" applyAlignment="1">
      <alignment horizontal="left" vertical="center"/>
    </xf>
    <xf numFmtId="0" fontId="26" fillId="0" borderId="54" xfId="5" applyFont="1" applyBorder="1" applyAlignment="1">
      <alignment horizontal="left" vertical="center"/>
    </xf>
    <xf numFmtId="0" fontId="26" fillId="0" borderId="33" xfId="5" applyFont="1" applyBorder="1" applyAlignment="1">
      <alignment horizontal="left" vertical="center"/>
    </xf>
    <xf numFmtId="0" fontId="26" fillId="0" borderId="55" xfId="5" applyFont="1" applyBorder="1" applyAlignment="1">
      <alignment horizontal="left" vertical="center"/>
    </xf>
    <xf numFmtId="0" fontId="26" fillId="0" borderId="27" xfId="5" applyFont="1" applyBorder="1" applyAlignment="1">
      <alignment vertical="center" wrapText="1"/>
    </xf>
    <xf numFmtId="0" fontId="26" fillId="0" borderId="0" xfId="5" applyFont="1" applyBorder="1" applyAlignment="1">
      <alignment vertical="center" wrapText="1"/>
    </xf>
    <xf numFmtId="0" fontId="26" fillId="0" borderId="28" xfId="5" applyFont="1" applyBorder="1" applyAlignment="1">
      <alignment vertical="center" wrapText="1"/>
    </xf>
    <xf numFmtId="0" fontId="26" fillId="0" borderId="29" xfId="5" applyFont="1" applyBorder="1" applyAlignment="1">
      <alignment vertical="center" wrapText="1"/>
    </xf>
    <xf numFmtId="0" fontId="26" fillId="0" borderId="30" xfId="5" applyFont="1" applyBorder="1" applyAlignment="1">
      <alignment vertical="center" wrapText="1"/>
    </xf>
    <xf numFmtId="0" fontId="26" fillId="0" borderId="31" xfId="5" applyFont="1" applyBorder="1" applyAlignment="1">
      <alignment vertical="center" wrapText="1"/>
    </xf>
    <xf numFmtId="0" fontId="27" fillId="0" borderId="29" xfId="5" applyFont="1" applyBorder="1" applyAlignment="1">
      <alignment horizontal="center" vertical="center"/>
    </xf>
    <xf numFmtId="0" fontId="27" fillId="0" borderId="30" xfId="5" applyFont="1" applyBorder="1" applyAlignment="1">
      <alignment horizontal="center" vertical="center"/>
    </xf>
    <xf numFmtId="0" fontId="27" fillId="0" borderId="31" xfId="5" applyFont="1" applyBorder="1" applyAlignment="1">
      <alignment horizontal="center" vertical="center"/>
    </xf>
    <xf numFmtId="0" fontId="26" fillId="0" borderId="21" xfId="5" applyFont="1" applyBorder="1" applyAlignment="1">
      <alignment horizontal="center" vertical="center"/>
    </xf>
    <xf numFmtId="0" fontId="26" fillId="0" borderId="22" xfId="5" applyFont="1" applyBorder="1" applyAlignment="1">
      <alignment horizontal="center" vertical="center"/>
    </xf>
    <xf numFmtId="0" fontId="26" fillId="0" borderId="49" xfId="5" applyFont="1" applyBorder="1" applyAlignment="1">
      <alignment horizontal="center" vertical="center"/>
    </xf>
    <xf numFmtId="0" fontId="27" fillId="0" borderId="21" xfId="5" applyFont="1" applyBorder="1" applyAlignment="1">
      <alignment horizontal="center" vertical="center"/>
    </xf>
    <xf numFmtId="0" fontId="27" fillId="0" borderId="22" xfId="5" applyFont="1" applyBorder="1" applyAlignment="1">
      <alignment horizontal="center" vertical="center"/>
    </xf>
    <xf numFmtId="0" fontId="27" fillId="0" borderId="49" xfId="5" applyFont="1" applyBorder="1" applyAlignment="1">
      <alignment horizontal="center" vertical="center"/>
    </xf>
    <xf numFmtId="0" fontId="26" fillId="0" borderId="38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40" xfId="5" applyFont="1" applyBorder="1" applyAlignment="1">
      <alignment horizontal="left" vertical="center"/>
    </xf>
    <xf numFmtId="0" fontId="7" fillId="4" borderId="52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0" fillId="0" borderId="61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/>
    </xf>
    <xf numFmtId="0" fontId="3" fillId="2" borderId="56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7">
    <cellStyle name="Moeda" xfId="1" builtinId="4"/>
    <cellStyle name="Normal" xfId="0" builtinId="0"/>
    <cellStyle name="Normal 2 22" xfId="5"/>
    <cellStyle name="Normal_Pesquisa no referencial 10 de maio de 2013" xfId="2"/>
    <cellStyle name="Porcentagem" xfId="4" builtinId="5"/>
    <cellStyle name="Porcentagem 2" xfId="6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31749</xdr:rowOff>
    </xdr:from>
    <xdr:to>
      <xdr:col>8</xdr:col>
      <xdr:colOff>910166</xdr:colOff>
      <xdr:row>66</xdr:row>
      <xdr:rowOff>120813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55416"/>
          <a:ext cx="5831416" cy="6185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89957</xdr:colOff>
      <xdr:row>22</xdr:row>
      <xdr:rowOff>84668</xdr:rowOff>
    </xdr:from>
    <xdr:to>
      <xdr:col>8</xdr:col>
      <xdr:colOff>663297</xdr:colOff>
      <xdr:row>24</xdr:row>
      <xdr:rowOff>179918</xdr:rowOff>
    </xdr:to>
    <xdr:pic>
      <xdr:nvPicPr>
        <xdr:cNvPr id="5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90" y="4434418"/>
          <a:ext cx="4880757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outlinePr summaryBelow="0"/>
  </sheetPr>
  <dimension ref="A1:J252"/>
  <sheetViews>
    <sheetView tabSelected="1" topLeftCell="A175" zoomScale="70" zoomScaleNormal="70" zoomScaleSheetLayoutView="80" workbookViewId="0">
      <selection activeCell="E181" sqref="A181:E181"/>
    </sheetView>
  </sheetViews>
  <sheetFormatPr defaultRowHeight="15" outlineLevelRow="2" x14ac:dyDescent="0.25"/>
  <cols>
    <col min="1" max="1" width="9.140625" customWidth="1"/>
    <col min="2" max="2" width="11.5703125" customWidth="1"/>
    <col min="3" max="3" width="70.85546875" customWidth="1"/>
    <col min="4" max="4" width="13.140625" bestFit="1" customWidth="1"/>
    <col min="5" max="5" width="17.140625" bestFit="1" customWidth="1"/>
    <col min="6" max="6" width="16.42578125" bestFit="1" customWidth="1"/>
    <col min="7" max="7" width="15" bestFit="1" customWidth="1"/>
    <col min="8" max="8" width="13.140625" bestFit="1" customWidth="1"/>
    <col min="10" max="10" width="86.28515625" bestFit="1" customWidth="1"/>
  </cols>
  <sheetData>
    <row r="1" spans="1:9" ht="99.95" customHeight="1" x14ac:dyDescent="0.25">
      <c r="A1" s="198"/>
      <c r="B1" s="199"/>
      <c r="C1" s="199"/>
      <c r="D1" s="199"/>
      <c r="E1" s="199"/>
      <c r="F1" s="199"/>
      <c r="G1" s="199"/>
      <c r="H1" s="200"/>
    </row>
    <row r="2" spans="1:9" ht="24" customHeight="1" x14ac:dyDescent="0.25">
      <c r="A2" s="202" t="s">
        <v>62</v>
      </c>
      <c r="B2" s="203"/>
      <c r="C2" s="203"/>
      <c r="D2" s="203"/>
      <c r="E2" s="203"/>
      <c r="F2" s="203"/>
      <c r="G2" s="203"/>
      <c r="H2" s="204"/>
    </row>
    <row r="3" spans="1:9" x14ac:dyDescent="0.25">
      <c r="A3" s="3" t="s">
        <v>14</v>
      </c>
      <c r="B3" s="201"/>
      <c r="C3" s="201"/>
      <c r="D3" s="201"/>
      <c r="E3" s="201"/>
      <c r="F3" s="201"/>
      <c r="G3" s="205" t="s">
        <v>18</v>
      </c>
      <c r="H3" s="44" t="s">
        <v>19</v>
      </c>
    </row>
    <row r="4" spans="1:9" x14ac:dyDescent="0.25">
      <c r="A4" s="3" t="s">
        <v>15</v>
      </c>
      <c r="B4" s="201"/>
      <c r="C4" s="201"/>
      <c r="D4" s="201"/>
      <c r="E4" s="201"/>
      <c r="F4" s="201"/>
      <c r="G4" s="206"/>
      <c r="H4" s="45">
        <v>43113</v>
      </c>
    </row>
    <row r="5" spans="1:9" x14ac:dyDescent="0.25">
      <c r="A5" s="3" t="s">
        <v>16</v>
      </c>
      <c r="B5" s="201"/>
      <c r="C5" s="201"/>
      <c r="D5" s="201"/>
      <c r="E5" s="201"/>
      <c r="F5" s="201"/>
      <c r="G5" s="207">
        <f>BDI!I3</f>
        <v>0.31419411159240096</v>
      </c>
      <c r="H5" s="44" t="s">
        <v>20</v>
      </c>
    </row>
    <row r="6" spans="1:9" x14ac:dyDescent="0.25">
      <c r="A6" s="3" t="s">
        <v>17</v>
      </c>
      <c r="B6" s="201"/>
      <c r="C6" s="201"/>
      <c r="D6" s="201"/>
      <c r="E6" s="201"/>
      <c r="F6" s="201"/>
      <c r="G6" s="208"/>
      <c r="H6" s="46">
        <v>42917</v>
      </c>
    </row>
    <row r="7" spans="1:9" s="80" customFormat="1" x14ac:dyDescent="0.25">
      <c r="A7" s="3"/>
      <c r="B7" s="91"/>
      <c r="C7" s="91"/>
      <c r="D7" s="91"/>
      <c r="E7" s="91"/>
      <c r="F7" s="91"/>
      <c r="G7" s="93"/>
      <c r="H7" s="46"/>
    </row>
    <row r="8" spans="1:9" ht="30" x14ac:dyDescent="0.25">
      <c r="A8" s="11" t="s">
        <v>0</v>
      </c>
      <c r="B8" s="11" t="s">
        <v>1</v>
      </c>
      <c r="C8" s="11" t="s">
        <v>2</v>
      </c>
      <c r="D8" s="11" t="s">
        <v>326</v>
      </c>
      <c r="E8" s="11" t="s">
        <v>3</v>
      </c>
      <c r="F8" s="43" t="s">
        <v>327</v>
      </c>
      <c r="G8" s="43" t="s">
        <v>328</v>
      </c>
      <c r="H8" s="43" t="s">
        <v>329</v>
      </c>
      <c r="I8" s="1"/>
    </row>
    <row r="9" spans="1:9" x14ac:dyDescent="0.25">
      <c r="A9" s="16">
        <v>1</v>
      </c>
      <c r="B9" s="17"/>
      <c r="C9" s="18" t="s">
        <v>5</v>
      </c>
      <c r="D9" s="17"/>
      <c r="E9" s="17"/>
      <c r="F9" s="17"/>
      <c r="G9" s="19"/>
      <c r="H9" s="17"/>
    </row>
    <row r="10" spans="1:9" outlineLevel="1" x14ac:dyDescent="0.25">
      <c r="A10" s="6" t="s">
        <v>4</v>
      </c>
      <c r="B10" s="82" t="s">
        <v>579</v>
      </c>
      <c r="C10" s="14" t="s">
        <v>71</v>
      </c>
      <c r="D10" s="82" t="s">
        <v>589</v>
      </c>
      <c r="E10" s="115">
        <v>1</v>
      </c>
      <c r="F10" s="82">
        <f>'Adminitração Local'!J13</f>
        <v>0</v>
      </c>
      <c r="G10" s="10"/>
      <c r="H10" s="82"/>
    </row>
    <row r="11" spans="1:9" s="80" customFormat="1" outlineLevel="1" x14ac:dyDescent="0.25">
      <c r="A11" s="183" t="s">
        <v>60</v>
      </c>
      <c r="B11" s="184"/>
      <c r="C11" s="184"/>
      <c r="D11" s="184"/>
      <c r="E11" s="184"/>
      <c r="F11" s="184"/>
      <c r="G11" s="185"/>
      <c r="H11" s="173">
        <f>SUM(H10)</f>
        <v>0</v>
      </c>
    </row>
    <row r="12" spans="1:9" x14ac:dyDescent="0.25">
      <c r="A12" s="16">
        <v>2</v>
      </c>
      <c r="B12" s="17"/>
      <c r="C12" s="18" t="s">
        <v>243</v>
      </c>
      <c r="D12" s="17"/>
      <c r="E12" s="17"/>
      <c r="F12" s="17"/>
      <c r="G12" s="19"/>
      <c r="H12" s="17"/>
    </row>
    <row r="13" spans="1:9" outlineLevel="1" x14ac:dyDescent="0.25">
      <c r="A13" s="6" t="s">
        <v>478</v>
      </c>
      <c r="B13" s="6" t="s">
        <v>580</v>
      </c>
      <c r="C13" s="21" t="s">
        <v>243</v>
      </c>
      <c r="D13" s="82"/>
      <c r="E13" s="115"/>
      <c r="F13" s="82"/>
      <c r="G13" s="10"/>
      <c r="H13" s="82"/>
    </row>
    <row r="14" spans="1:9" s="80" customFormat="1" outlineLevel="1" x14ac:dyDescent="0.25">
      <c r="A14" s="183" t="s">
        <v>60</v>
      </c>
      <c r="B14" s="184"/>
      <c r="C14" s="184"/>
      <c r="D14" s="184"/>
      <c r="E14" s="184"/>
      <c r="F14" s="184"/>
      <c r="G14" s="185"/>
      <c r="H14" s="173">
        <f>SUM(H13)</f>
        <v>0</v>
      </c>
    </row>
    <row r="15" spans="1:9" outlineLevel="1" x14ac:dyDescent="0.25">
      <c r="A15" s="16">
        <v>3</v>
      </c>
      <c r="B15" s="17"/>
      <c r="C15" s="18" t="s">
        <v>6</v>
      </c>
      <c r="D15" s="17"/>
      <c r="E15" s="17"/>
      <c r="F15" s="17"/>
      <c r="G15" s="19"/>
      <c r="H15" s="17"/>
    </row>
    <row r="16" spans="1:9" ht="15.75" outlineLevel="1" x14ac:dyDescent="0.25">
      <c r="A16" s="47" t="s">
        <v>10</v>
      </c>
      <c r="B16" s="12" t="s">
        <v>64</v>
      </c>
      <c r="C16" s="21" t="s">
        <v>87</v>
      </c>
      <c r="D16" s="20" t="s">
        <v>24</v>
      </c>
      <c r="E16" s="6"/>
      <c r="F16" s="10"/>
      <c r="G16" s="10"/>
      <c r="H16" s="10"/>
    </row>
    <row r="17" spans="1:8" s="61" customFormat="1" ht="30" outlineLevel="1" x14ac:dyDescent="0.25">
      <c r="A17" s="47" t="s">
        <v>11</v>
      </c>
      <c r="B17" s="12" t="s">
        <v>64</v>
      </c>
      <c r="C17" s="9" t="s">
        <v>7</v>
      </c>
      <c r="D17" s="20" t="s">
        <v>24</v>
      </c>
      <c r="E17" s="6"/>
      <c r="F17" s="10"/>
      <c r="G17" s="10"/>
      <c r="H17" s="10"/>
    </row>
    <row r="18" spans="1:8" ht="15.75" outlineLevel="1" x14ac:dyDescent="0.25">
      <c r="A18" s="47" t="s">
        <v>12</v>
      </c>
      <c r="B18" s="12" t="s">
        <v>69</v>
      </c>
      <c r="C18" s="21" t="s">
        <v>67</v>
      </c>
      <c r="D18" s="20" t="s">
        <v>24</v>
      </c>
      <c r="E18" s="6"/>
      <c r="F18" s="10"/>
      <c r="G18" s="10"/>
      <c r="H18" s="10"/>
    </row>
    <row r="19" spans="1:8" s="61" customFormat="1" ht="15.75" outlineLevel="1" x14ac:dyDescent="0.25">
      <c r="A19" s="47" t="s">
        <v>13</v>
      </c>
      <c r="B19" s="12" t="s">
        <v>88</v>
      </c>
      <c r="C19" s="21" t="s">
        <v>89</v>
      </c>
      <c r="D19" s="20" t="s">
        <v>24</v>
      </c>
      <c r="E19" s="6"/>
      <c r="F19" s="10"/>
      <c r="G19" s="10"/>
      <c r="H19" s="10"/>
    </row>
    <row r="20" spans="1:8" ht="30" outlineLevel="1" x14ac:dyDescent="0.25">
      <c r="A20" s="47" t="s">
        <v>9</v>
      </c>
      <c r="B20" s="12">
        <v>93207</v>
      </c>
      <c r="C20" s="21" t="s">
        <v>95</v>
      </c>
      <c r="D20" s="20" t="s">
        <v>24</v>
      </c>
      <c r="E20" s="6"/>
      <c r="F20" s="10"/>
      <c r="G20" s="10"/>
      <c r="H20" s="10"/>
    </row>
    <row r="21" spans="1:8" ht="51" customHeight="1" outlineLevel="1" x14ac:dyDescent="0.25">
      <c r="A21" s="47" t="s">
        <v>100</v>
      </c>
      <c r="B21" s="12">
        <v>93208</v>
      </c>
      <c r="C21" s="21" t="s">
        <v>90</v>
      </c>
      <c r="D21" s="20" t="s">
        <v>24</v>
      </c>
      <c r="E21" s="6"/>
      <c r="F21" s="10"/>
      <c r="G21" s="10"/>
      <c r="H21" s="10"/>
    </row>
    <row r="22" spans="1:8" ht="51" customHeight="1" outlineLevel="1" x14ac:dyDescent="0.25">
      <c r="A22" s="47" t="s">
        <v>101</v>
      </c>
      <c r="B22" s="12">
        <v>93210</v>
      </c>
      <c r="C22" s="21" t="s">
        <v>91</v>
      </c>
      <c r="D22" s="20" t="s">
        <v>24</v>
      </c>
      <c r="E22" s="6"/>
      <c r="F22" s="10"/>
      <c r="G22" s="10"/>
      <c r="H22" s="10"/>
    </row>
    <row r="23" spans="1:8" ht="51" customHeight="1" outlineLevel="1" x14ac:dyDescent="0.25">
      <c r="A23" s="47" t="s">
        <v>107</v>
      </c>
      <c r="B23" s="12">
        <v>93212</v>
      </c>
      <c r="C23" s="21" t="s">
        <v>92</v>
      </c>
      <c r="D23" s="20" t="s">
        <v>24</v>
      </c>
      <c r="E23" s="6"/>
      <c r="F23" s="10"/>
      <c r="G23" s="10"/>
      <c r="H23" s="10"/>
    </row>
    <row r="24" spans="1:8" s="57" customFormat="1" ht="30" outlineLevel="1" x14ac:dyDescent="0.25">
      <c r="A24" s="47" t="s">
        <v>108</v>
      </c>
      <c r="B24" s="12">
        <v>41598</v>
      </c>
      <c r="C24" s="9" t="s">
        <v>96</v>
      </c>
      <c r="D24" s="20" t="s">
        <v>27</v>
      </c>
      <c r="E24" s="6"/>
      <c r="F24" s="10"/>
      <c r="G24" s="10"/>
      <c r="H24" s="10"/>
    </row>
    <row r="25" spans="1:8" s="52" customFormat="1" ht="15.75" outlineLevel="1" x14ac:dyDescent="0.25">
      <c r="A25" s="47" t="s">
        <v>119</v>
      </c>
      <c r="B25" s="12">
        <v>72897</v>
      </c>
      <c r="C25" s="9" t="s">
        <v>68</v>
      </c>
      <c r="D25" s="20" t="s">
        <v>34</v>
      </c>
      <c r="E25" s="6"/>
      <c r="F25" s="10"/>
      <c r="G25" s="10"/>
      <c r="H25" s="10"/>
    </row>
    <row r="26" spans="1:8" s="53" customFormat="1" ht="30" outlineLevel="1" x14ac:dyDescent="0.25">
      <c r="A26" s="47" t="s">
        <v>344</v>
      </c>
      <c r="B26" s="12">
        <v>95290</v>
      </c>
      <c r="C26" s="9" t="s">
        <v>93</v>
      </c>
      <c r="D26" s="20" t="s">
        <v>70</v>
      </c>
      <c r="E26" s="6"/>
      <c r="F26" s="10"/>
      <c r="G26" s="10"/>
      <c r="H26" s="10"/>
    </row>
    <row r="27" spans="1:8" s="51" customFormat="1" ht="30" outlineLevel="1" x14ac:dyDescent="0.25">
      <c r="A27" s="47" t="s">
        <v>345</v>
      </c>
      <c r="B27" s="12">
        <v>95296</v>
      </c>
      <c r="C27" s="9" t="s">
        <v>94</v>
      </c>
      <c r="D27" s="20" t="s">
        <v>70</v>
      </c>
      <c r="E27" s="6"/>
      <c r="F27" s="10"/>
      <c r="G27" s="10"/>
      <c r="H27" s="10"/>
    </row>
    <row r="28" spans="1:8" s="54" customFormat="1" ht="30" outlineLevel="1" x14ac:dyDescent="0.25">
      <c r="A28" s="47" t="s">
        <v>346</v>
      </c>
      <c r="B28" s="13">
        <v>78472</v>
      </c>
      <c r="C28" s="9" t="s">
        <v>49</v>
      </c>
      <c r="D28" s="20" t="s">
        <v>24</v>
      </c>
      <c r="E28" s="6"/>
      <c r="F28" s="10"/>
      <c r="G28" s="10"/>
      <c r="H28" s="10"/>
    </row>
    <row r="29" spans="1:8" ht="60.75" customHeight="1" outlineLevel="1" x14ac:dyDescent="0.25">
      <c r="A29" s="70" t="s">
        <v>503</v>
      </c>
      <c r="B29" s="74" t="s">
        <v>500</v>
      </c>
      <c r="C29" s="75" t="s">
        <v>501</v>
      </c>
      <c r="D29" s="71" t="s">
        <v>502</v>
      </c>
      <c r="E29" s="6"/>
      <c r="F29" s="10"/>
      <c r="G29" s="10"/>
      <c r="H29" s="49"/>
    </row>
    <row r="30" spans="1:8" s="80" customFormat="1" outlineLevel="1" x14ac:dyDescent="0.25">
      <c r="A30" s="183" t="s">
        <v>60</v>
      </c>
      <c r="B30" s="184"/>
      <c r="C30" s="184"/>
      <c r="D30" s="184"/>
      <c r="E30" s="184"/>
      <c r="F30" s="184"/>
      <c r="G30" s="185"/>
      <c r="H30" s="162">
        <f>SUM(H16:H29)</f>
        <v>0</v>
      </c>
    </row>
    <row r="31" spans="1:8" s="54" customFormat="1" outlineLevel="1" x14ac:dyDescent="0.25">
      <c r="A31" s="16">
        <v>4</v>
      </c>
      <c r="B31" s="18"/>
      <c r="C31" s="18" t="s">
        <v>8</v>
      </c>
      <c r="D31" s="17"/>
      <c r="E31" s="17"/>
      <c r="F31" s="17"/>
      <c r="G31" s="19"/>
      <c r="H31" s="17"/>
    </row>
    <row r="32" spans="1:8" s="55" customFormat="1" ht="51" customHeight="1" outlineLevel="1" x14ac:dyDescent="0.25">
      <c r="A32" s="47" t="s">
        <v>28</v>
      </c>
      <c r="B32" s="22" t="s">
        <v>103</v>
      </c>
      <c r="C32" s="9" t="s">
        <v>102</v>
      </c>
      <c r="D32" s="20" t="s">
        <v>24</v>
      </c>
      <c r="E32" s="6"/>
      <c r="F32" s="10"/>
      <c r="G32" s="10"/>
      <c r="H32" s="163"/>
    </row>
    <row r="33" spans="1:10" s="57" customFormat="1" ht="51" customHeight="1" outlineLevel="1" x14ac:dyDescent="0.25">
      <c r="A33" s="47" t="s">
        <v>29</v>
      </c>
      <c r="B33" s="22" t="s">
        <v>247</v>
      </c>
      <c r="C33" s="9" t="s">
        <v>246</v>
      </c>
      <c r="D33" s="20" t="s">
        <v>24</v>
      </c>
      <c r="E33" s="6"/>
      <c r="F33" s="10"/>
      <c r="G33" s="10"/>
      <c r="H33" s="164"/>
    </row>
    <row r="34" spans="1:10" s="56" customFormat="1" ht="51" customHeight="1" outlineLevel="1" x14ac:dyDescent="0.25">
      <c r="A34" s="47" t="s">
        <v>30</v>
      </c>
      <c r="B34" s="22" t="s">
        <v>249</v>
      </c>
      <c r="C34" s="9" t="s">
        <v>248</v>
      </c>
      <c r="D34" s="20" t="s">
        <v>34</v>
      </c>
      <c r="E34" s="6"/>
      <c r="F34" s="10"/>
      <c r="G34" s="10"/>
      <c r="H34" s="164"/>
    </row>
    <row r="35" spans="1:10" s="73" customFormat="1" ht="51" customHeight="1" outlineLevel="1" x14ac:dyDescent="0.25">
      <c r="A35" s="47" t="s">
        <v>31</v>
      </c>
      <c r="B35" s="12">
        <v>95290</v>
      </c>
      <c r="C35" s="9" t="s">
        <v>93</v>
      </c>
      <c r="D35" s="20" t="s">
        <v>70</v>
      </c>
      <c r="E35" s="6"/>
      <c r="F35" s="10"/>
      <c r="G35" s="10"/>
      <c r="H35" s="164"/>
    </row>
    <row r="36" spans="1:10" ht="51" customHeight="1" outlineLevel="1" x14ac:dyDescent="0.25">
      <c r="A36" s="47" t="s">
        <v>32</v>
      </c>
      <c r="B36" s="22" t="s">
        <v>104</v>
      </c>
      <c r="C36" s="9" t="s">
        <v>21</v>
      </c>
      <c r="D36" s="20" t="s">
        <v>34</v>
      </c>
      <c r="E36" s="6"/>
      <c r="F36" s="10"/>
      <c r="G36" s="10"/>
      <c r="H36" s="164"/>
    </row>
    <row r="37" spans="1:10" ht="63" customHeight="1" outlineLevel="1" x14ac:dyDescent="0.25">
      <c r="A37" s="47" t="s">
        <v>33</v>
      </c>
      <c r="B37" s="12" t="s">
        <v>65</v>
      </c>
      <c r="C37" s="8" t="s">
        <v>22</v>
      </c>
      <c r="D37" s="20" t="s">
        <v>34</v>
      </c>
      <c r="E37" s="6"/>
      <c r="F37" s="10"/>
      <c r="G37" s="10"/>
      <c r="H37" s="164"/>
      <c r="J37" t="s">
        <v>489</v>
      </c>
    </row>
    <row r="38" spans="1:10" s="62" customFormat="1" ht="30" outlineLevel="1" x14ac:dyDescent="0.25">
      <c r="A38" s="47" t="s">
        <v>63</v>
      </c>
      <c r="B38" s="12" t="s">
        <v>98</v>
      </c>
      <c r="C38" s="8" t="s">
        <v>97</v>
      </c>
      <c r="D38" s="20" t="s">
        <v>34</v>
      </c>
      <c r="E38" s="6"/>
      <c r="F38" s="10"/>
      <c r="G38" s="10"/>
      <c r="H38" s="164"/>
    </row>
    <row r="39" spans="1:10" s="62" customFormat="1" ht="30" outlineLevel="1" x14ac:dyDescent="0.25">
      <c r="A39" s="47" t="s">
        <v>109</v>
      </c>
      <c r="B39" s="12" t="s">
        <v>66</v>
      </c>
      <c r="C39" s="8" t="s">
        <v>23</v>
      </c>
      <c r="D39" s="20" t="s">
        <v>24</v>
      </c>
      <c r="E39" s="6"/>
      <c r="F39" s="10"/>
      <c r="G39" s="10"/>
      <c r="H39" s="164"/>
    </row>
    <row r="40" spans="1:10" ht="15.75" x14ac:dyDescent="0.25">
      <c r="A40" s="47" t="s">
        <v>331</v>
      </c>
      <c r="B40" s="12">
        <v>79472</v>
      </c>
      <c r="C40" s="21" t="s">
        <v>99</v>
      </c>
      <c r="D40" s="20" t="s">
        <v>24</v>
      </c>
      <c r="E40" s="6"/>
      <c r="F40" s="10"/>
      <c r="G40" s="10"/>
      <c r="H40" s="164"/>
    </row>
    <row r="41" spans="1:10" ht="22.5" customHeight="1" outlineLevel="1" x14ac:dyDescent="0.25">
      <c r="A41" s="47" t="s">
        <v>347</v>
      </c>
      <c r="B41" s="12" t="s">
        <v>106</v>
      </c>
      <c r="C41" s="8" t="s">
        <v>105</v>
      </c>
      <c r="D41" s="20" t="s">
        <v>34</v>
      </c>
      <c r="E41" s="6"/>
      <c r="F41" s="10"/>
      <c r="G41" s="10"/>
      <c r="H41" s="164"/>
    </row>
    <row r="42" spans="1:10" ht="30" outlineLevel="1" x14ac:dyDescent="0.25">
      <c r="A42" s="63" t="s">
        <v>348</v>
      </c>
      <c r="B42" s="63">
        <v>72911</v>
      </c>
      <c r="C42" s="68" t="s">
        <v>50</v>
      </c>
      <c r="D42" s="65" t="s">
        <v>34</v>
      </c>
      <c r="E42" s="63"/>
      <c r="F42" s="66"/>
      <c r="G42" s="66"/>
      <c r="H42" s="164"/>
    </row>
    <row r="43" spans="1:10" ht="25.5" customHeight="1" outlineLevel="1" x14ac:dyDescent="0.25">
      <c r="A43" s="63" t="s">
        <v>349</v>
      </c>
      <c r="B43" s="63" t="s">
        <v>245</v>
      </c>
      <c r="C43" s="68" t="s">
        <v>244</v>
      </c>
      <c r="D43" s="65" t="s">
        <v>34</v>
      </c>
      <c r="E43" s="63"/>
      <c r="F43" s="66"/>
      <c r="G43" s="66"/>
      <c r="H43" s="164"/>
    </row>
    <row r="44" spans="1:10" ht="21" customHeight="1" outlineLevel="1" x14ac:dyDescent="0.25">
      <c r="A44" s="70" t="s">
        <v>496</v>
      </c>
      <c r="B44" s="76" t="s">
        <v>494</v>
      </c>
      <c r="C44" s="76" t="s">
        <v>495</v>
      </c>
      <c r="D44" s="77" t="s">
        <v>24</v>
      </c>
      <c r="E44" s="63"/>
      <c r="F44" s="66"/>
      <c r="G44" s="66"/>
      <c r="H44" s="48"/>
    </row>
    <row r="45" spans="1:10" s="80" customFormat="1" ht="21" customHeight="1" outlineLevel="1" x14ac:dyDescent="0.25">
      <c r="A45" s="183" t="s">
        <v>60</v>
      </c>
      <c r="B45" s="184"/>
      <c r="C45" s="184"/>
      <c r="D45" s="184"/>
      <c r="E45" s="184"/>
      <c r="F45" s="184"/>
      <c r="G45" s="185"/>
      <c r="H45" s="162">
        <f>SUM(H32:H44)</f>
        <v>0</v>
      </c>
    </row>
    <row r="46" spans="1:10" outlineLevel="1" x14ac:dyDescent="0.25">
      <c r="A46" s="16">
        <v>5</v>
      </c>
      <c r="B46" s="18"/>
      <c r="C46" s="18" t="s">
        <v>25</v>
      </c>
      <c r="D46" s="17"/>
      <c r="E46" s="17"/>
      <c r="F46" s="17"/>
      <c r="G46" s="19"/>
      <c r="H46" s="17"/>
    </row>
    <row r="47" spans="1:10" ht="33" customHeight="1" outlineLevel="1" x14ac:dyDescent="0.25">
      <c r="A47" s="63" t="s">
        <v>36</v>
      </c>
      <c r="B47" s="63">
        <v>72961</v>
      </c>
      <c r="C47" s="64" t="s">
        <v>112</v>
      </c>
      <c r="D47" s="65" t="s">
        <v>24</v>
      </c>
      <c r="E47" s="63"/>
      <c r="F47" s="66"/>
      <c r="G47" s="66"/>
      <c r="H47" s="165"/>
    </row>
    <row r="48" spans="1:10" ht="36.75" customHeight="1" outlineLevel="1" x14ac:dyDescent="0.25">
      <c r="A48" s="63" t="s">
        <v>37</v>
      </c>
      <c r="B48" s="63" t="s">
        <v>115</v>
      </c>
      <c r="C48" s="67" t="s">
        <v>116</v>
      </c>
      <c r="D48" s="65" t="s">
        <v>24</v>
      </c>
      <c r="E48" s="63"/>
      <c r="F48" s="66"/>
      <c r="G48" s="66"/>
      <c r="H48" s="166"/>
    </row>
    <row r="49" spans="1:8" ht="36.75" customHeight="1" outlineLevel="1" x14ac:dyDescent="0.25">
      <c r="A49" s="63" t="s">
        <v>38</v>
      </c>
      <c r="B49" s="6">
        <v>96387</v>
      </c>
      <c r="C49" s="8" t="s">
        <v>110</v>
      </c>
      <c r="D49" s="20" t="s">
        <v>34</v>
      </c>
      <c r="E49" s="6"/>
      <c r="F49" s="10"/>
      <c r="G49" s="10"/>
      <c r="H49" s="166"/>
    </row>
    <row r="50" spans="1:8" ht="30" outlineLevel="1" x14ac:dyDescent="0.25">
      <c r="A50" s="63" t="s">
        <v>39</v>
      </c>
      <c r="B50" s="6">
        <v>96401</v>
      </c>
      <c r="C50" s="4" t="s">
        <v>113</v>
      </c>
      <c r="D50" s="20" t="s">
        <v>24</v>
      </c>
      <c r="E50" s="6"/>
      <c r="F50" s="10"/>
      <c r="G50" s="10"/>
      <c r="H50" s="166"/>
    </row>
    <row r="51" spans="1:8" ht="15.75" outlineLevel="1" x14ac:dyDescent="0.25">
      <c r="A51" s="63" t="s">
        <v>40</v>
      </c>
      <c r="B51" s="6">
        <v>72958</v>
      </c>
      <c r="C51" s="15" t="s">
        <v>114</v>
      </c>
      <c r="D51" s="20" t="s">
        <v>24</v>
      </c>
      <c r="E51" s="6"/>
      <c r="F51" s="10"/>
      <c r="G51" s="10"/>
      <c r="H51" s="166"/>
    </row>
    <row r="52" spans="1:8" ht="60" outlineLevel="1" x14ac:dyDescent="0.25">
      <c r="A52" s="63" t="s">
        <v>41</v>
      </c>
      <c r="B52" s="6" t="s">
        <v>72</v>
      </c>
      <c r="C52" s="4" t="s">
        <v>111</v>
      </c>
      <c r="D52" s="20" t="s">
        <v>24</v>
      </c>
      <c r="E52" s="6"/>
      <c r="F52" s="10"/>
      <c r="G52" s="10"/>
      <c r="H52" s="166"/>
    </row>
    <row r="53" spans="1:8" ht="15.75" outlineLevel="1" x14ac:dyDescent="0.25">
      <c r="A53" s="70" t="s">
        <v>42</v>
      </c>
      <c r="B53" s="78" t="s">
        <v>498</v>
      </c>
      <c r="C53" s="79" t="s">
        <v>244</v>
      </c>
      <c r="D53" s="71" t="s">
        <v>34</v>
      </c>
      <c r="E53" s="6"/>
      <c r="F53" s="10"/>
      <c r="G53" s="10"/>
      <c r="H53" s="166"/>
    </row>
    <row r="54" spans="1:8" ht="15.75" outlineLevel="1" x14ac:dyDescent="0.25">
      <c r="A54" s="70" t="s">
        <v>350</v>
      </c>
      <c r="B54" s="60" t="s">
        <v>494</v>
      </c>
      <c r="C54" s="59" t="s">
        <v>495</v>
      </c>
      <c r="D54" s="71" t="s">
        <v>24</v>
      </c>
      <c r="E54" s="6"/>
      <c r="F54" s="10"/>
      <c r="G54" s="10"/>
      <c r="H54" s="166"/>
    </row>
    <row r="55" spans="1:8" s="73" customFormat="1" ht="15.75" outlineLevel="1" x14ac:dyDescent="0.25">
      <c r="A55" s="63" t="s">
        <v>351</v>
      </c>
      <c r="B55" s="6" t="s">
        <v>73</v>
      </c>
      <c r="C55" s="14" t="s">
        <v>26</v>
      </c>
      <c r="D55" s="20" t="s">
        <v>27</v>
      </c>
      <c r="E55" s="6"/>
      <c r="F55" s="10"/>
      <c r="G55" s="10"/>
      <c r="H55" s="166"/>
    </row>
    <row r="56" spans="1:8" ht="15.75" x14ac:dyDescent="0.25">
      <c r="A56" s="63" t="s">
        <v>497</v>
      </c>
      <c r="B56" s="6" t="s">
        <v>74</v>
      </c>
      <c r="C56" s="40" t="s">
        <v>117</v>
      </c>
      <c r="D56" s="20" t="s">
        <v>27</v>
      </c>
      <c r="E56" s="6"/>
      <c r="F56" s="10"/>
      <c r="G56" s="10"/>
      <c r="H56" s="166"/>
    </row>
    <row r="57" spans="1:8" ht="15.75" outlineLevel="1" x14ac:dyDescent="0.25">
      <c r="A57" s="63" t="s">
        <v>499</v>
      </c>
      <c r="B57" s="6" t="s">
        <v>75</v>
      </c>
      <c r="C57" s="14" t="s">
        <v>118</v>
      </c>
      <c r="D57" s="20" t="s">
        <v>27</v>
      </c>
      <c r="E57" s="6"/>
      <c r="F57" s="10"/>
      <c r="G57" s="10"/>
      <c r="H57" s="167"/>
    </row>
    <row r="58" spans="1:8" s="80" customFormat="1" outlineLevel="1" x14ac:dyDescent="0.25">
      <c r="A58" s="183" t="s">
        <v>60</v>
      </c>
      <c r="B58" s="184"/>
      <c r="C58" s="184"/>
      <c r="D58" s="184"/>
      <c r="E58" s="184"/>
      <c r="F58" s="184"/>
      <c r="G58" s="185"/>
      <c r="H58" s="162">
        <f>SUM(H47:H57)</f>
        <v>0</v>
      </c>
    </row>
    <row r="59" spans="1:8" outlineLevel="1" x14ac:dyDescent="0.25">
      <c r="A59" s="16">
        <v>6</v>
      </c>
      <c r="B59" s="18"/>
      <c r="C59" s="18" t="s">
        <v>35</v>
      </c>
      <c r="D59" s="17"/>
      <c r="E59" s="17"/>
      <c r="F59" s="17"/>
      <c r="G59" s="19"/>
      <c r="H59" s="17"/>
    </row>
    <row r="60" spans="1:8" ht="30" outlineLevel="1" x14ac:dyDescent="0.25">
      <c r="A60" s="47" t="s">
        <v>58</v>
      </c>
      <c r="B60" s="6">
        <v>95302</v>
      </c>
      <c r="C60" s="5" t="s">
        <v>120</v>
      </c>
      <c r="D60" s="6" t="s">
        <v>47</v>
      </c>
      <c r="E60" s="6"/>
      <c r="F60" s="10"/>
      <c r="G60" s="10"/>
      <c r="H60" s="164"/>
    </row>
    <row r="61" spans="1:8" ht="45" outlineLevel="1" x14ac:dyDescent="0.25">
      <c r="A61" s="50" t="s">
        <v>76</v>
      </c>
      <c r="B61" s="50">
        <v>95875</v>
      </c>
      <c r="C61" s="75" t="s">
        <v>490</v>
      </c>
      <c r="D61" s="50" t="s">
        <v>47</v>
      </c>
      <c r="E61" s="6"/>
      <c r="F61" s="10"/>
      <c r="G61" s="10"/>
      <c r="H61" s="164"/>
    </row>
    <row r="62" spans="1:8" ht="45" customHeight="1" outlineLevel="1" x14ac:dyDescent="0.25">
      <c r="A62" s="50" t="s">
        <v>77</v>
      </c>
      <c r="B62" s="50">
        <v>93590</v>
      </c>
      <c r="C62" s="59" t="s">
        <v>491</v>
      </c>
      <c r="D62" s="50" t="s">
        <v>47</v>
      </c>
      <c r="E62" s="6"/>
      <c r="F62" s="10"/>
      <c r="G62" s="10"/>
      <c r="H62" s="164"/>
    </row>
    <row r="63" spans="1:8" ht="45" outlineLevel="1" x14ac:dyDescent="0.25">
      <c r="A63" s="47" t="s">
        <v>121</v>
      </c>
      <c r="B63" s="6">
        <v>93176</v>
      </c>
      <c r="C63" s="5" t="s">
        <v>43</v>
      </c>
      <c r="D63" s="6" t="s">
        <v>48</v>
      </c>
      <c r="E63" s="6"/>
      <c r="F63" s="10"/>
      <c r="G63" s="10"/>
      <c r="H63" s="164"/>
    </row>
    <row r="64" spans="1:8" ht="45" outlineLevel="1" x14ac:dyDescent="0.25">
      <c r="A64" s="47" t="s">
        <v>122</v>
      </c>
      <c r="B64" s="6">
        <v>93176</v>
      </c>
      <c r="C64" s="5" t="s">
        <v>44</v>
      </c>
      <c r="D64" s="6" t="s">
        <v>48</v>
      </c>
      <c r="E64" s="6"/>
      <c r="F64" s="10"/>
      <c r="G64" s="10"/>
      <c r="H64" s="164"/>
    </row>
    <row r="65" spans="1:8" ht="45" outlineLevel="1" x14ac:dyDescent="0.25">
      <c r="A65" s="47" t="s">
        <v>492</v>
      </c>
      <c r="B65" s="6">
        <v>93179</v>
      </c>
      <c r="C65" s="5" t="s">
        <v>45</v>
      </c>
      <c r="D65" s="6" t="s">
        <v>48</v>
      </c>
      <c r="E65" s="6"/>
      <c r="F65" s="10"/>
      <c r="G65" s="10"/>
      <c r="H65" s="164"/>
    </row>
    <row r="66" spans="1:8" ht="27" customHeight="1" outlineLevel="1" x14ac:dyDescent="0.25">
      <c r="A66" s="47" t="s">
        <v>493</v>
      </c>
      <c r="B66" s="6">
        <v>93179</v>
      </c>
      <c r="C66" s="5" t="s">
        <v>46</v>
      </c>
      <c r="D66" s="6" t="s">
        <v>48</v>
      </c>
      <c r="E66" s="6"/>
      <c r="F66" s="10"/>
      <c r="G66" s="10"/>
      <c r="H66" s="168"/>
    </row>
    <row r="67" spans="1:8" outlineLevel="1" x14ac:dyDescent="0.25">
      <c r="A67" s="183" t="s">
        <v>60</v>
      </c>
      <c r="B67" s="184"/>
      <c r="C67" s="184"/>
      <c r="D67" s="184"/>
      <c r="E67" s="184"/>
      <c r="F67" s="184"/>
      <c r="G67" s="185"/>
      <c r="H67" s="162">
        <f>SUM(H56:H66)</f>
        <v>0</v>
      </c>
    </row>
    <row r="68" spans="1:8" outlineLevel="1" x14ac:dyDescent="0.25">
      <c r="A68" s="16">
        <v>7</v>
      </c>
      <c r="B68" s="18"/>
      <c r="C68" s="18" t="s">
        <v>488</v>
      </c>
      <c r="D68" s="17"/>
      <c r="E68" s="17"/>
      <c r="F68" s="17"/>
      <c r="G68" s="19"/>
      <c r="H68" s="17"/>
    </row>
    <row r="69" spans="1:8" ht="15.75" outlineLevel="1" x14ac:dyDescent="0.25">
      <c r="A69" s="47" t="s">
        <v>56</v>
      </c>
      <c r="B69" s="6">
        <v>93358</v>
      </c>
      <c r="C69" s="15" t="s">
        <v>138</v>
      </c>
      <c r="D69" s="20" t="s">
        <v>34</v>
      </c>
      <c r="E69" s="6"/>
      <c r="F69" s="10"/>
      <c r="G69" s="10"/>
      <c r="H69" s="163"/>
    </row>
    <row r="70" spans="1:8" s="58" customFormat="1" ht="45" outlineLevel="1" x14ac:dyDescent="0.25">
      <c r="A70" s="47" t="s">
        <v>57</v>
      </c>
      <c r="B70" s="6">
        <v>94267</v>
      </c>
      <c r="C70" s="7" t="s">
        <v>123</v>
      </c>
      <c r="D70" s="20" t="s">
        <v>51</v>
      </c>
      <c r="E70" s="6"/>
      <c r="F70" s="10"/>
      <c r="G70" s="10"/>
      <c r="H70" s="164"/>
    </row>
    <row r="71" spans="1:8" ht="45" x14ac:dyDescent="0.25">
      <c r="A71" s="47" t="s">
        <v>80</v>
      </c>
      <c r="B71" s="6">
        <v>94268</v>
      </c>
      <c r="C71" s="7" t="s">
        <v>124</v>
      </c>
      <c r="D71" s="20" t="s">
        <v>51</v>
      </c>
      <c r="E71" s="6"/>
      <c r="F71" s="10"/>
      <c r="G71" s="10"/>
      <c r="H71" s="164"/>
    </row>
    <row r="72" spans="1:8" ht="45" outlineLevel="1" x14ac:dyDescent="0.25">
      <c r="A72" s="47" t="s">
        <v>154</v>
      </c>
      <c r="B72" s="6">
        <v>94269</v>
      </c>
      <c r="C72" s="7" t="s">
        <v>123</v>
      </c>
      <c r="D72" s="20" t="s">
        <v>51</v>
      </c>
      <c r="E72" s="6"/>
      <c r="F72" s="10"/>
      <c r="G72" s="10"/>
      <c r="H72" s="164"/>
    </row>
    <row r="73" spans="1:8" ht="45" outlineLevel="1" x14ac:dyDescent="0.25">
      <c r="A73" s="47" t="s">
        <v>155</v>
      </c>
      <c r="B73" s="6">
        <v>94270</v>
      </c>
      <c r="C73" s="7" t="s">
        <v>125</v>
      </c>
      <c r="D73" s="20" t="s">
        <v>51</v>
      </c>
      <c r="E73" s="6"/>
      <c r="F73" s="10"/>
      <c r="G73" s="10"/>
      <c r="H73" s="164"/>
    </row>
    <row r="74" spans="1:8" ht="45" outlineLevel="1" x14ac:dyDescent="0.25">
      <c r="A74" s="47" t="s">
        <v>156</v>
      </c>
      <c r="B74" s="6">
        <v>94271</v>
      </c>
      <c r="C74" s="7" t="s">
        <v>126</v>
      </c>
      <c r="D74" s="20" t="s">
        <v>51</v>
      </c>
      <c r="E74" s="6"/>
      <c r="F74" s="10"/>
      <c r="G74" s="10"/>
      <c r="H74" s="164"/>
    </row>
    <row r="75" spans="1:8" ht="45" outlineLevel="1" x14ac:dyDescent="0.25">
      <c r="A75" s="47" t="s">
        <v>157</v>
      </c>
      <c r="B75" s="6">
        <v>94272</v>
      </c>
      <c r="C75" s="7" t="s">
        <v>127</v>
      </c>
      <c r="D75" s="20" t="s">
        <v>51</v>
      </c>
      <c r="E75" s="6"/>
      <c r="F75" s="10"/>
      <c r="G75" s="10"/>
      <c r="H75" s="164"/>
    </row>
    <row r="76" spans="1:8" ht="23.25" customHeight="1" outlineLevel="1" x14ac:dyDescent="0.25">
      <c r="A76" s="47" t="s">
        <v>158</v>
      </c>
      <c r="B76" s="6">
        <v>94273</v>
      </c>
      <c r="C76" s="7" t="s">
        <v>128</v>
      </c>
      <c r="D76" s="20" t="s">
        <v>51</v>
      </c>
      <c r="E76" s="6"/>
      <c r="F76" s="10"/>
      <c r="G76" s="10"/>
      <c r="H76" s="164"/>
    </row>
    <row r="77" spans="1:8" ht="60" outlineLevel="1" x14ac:dyDescent="0.25">
      <c r="A77" s="47" t="s">
        <v>352</v>
      </c>
      <c r="B77" s="6">
        <v>94274</v>
      </c>
      <c r="C77" s="7" t="s">
        <v>129</v>
      </c>
      <c r="D77" s="20" t="s">
        <v>51</v>
      </c>
      <c r="E77" s="6"/>
      <c r="F77" s="10"/>
      <c r="G77" s="10"/>
      <c r="H77" s="164"/>
    </row>
    <row r="78" spans="1:8" s="72" customFormat="1" ht="30" outlineLevel="1" x14ac:dyDescent="0.25">
      <c r="A78" s="47" t="s">
        <v>353</v>
      </c>
      <c r="B78" s="6">
        <v>94281</v>
      </c>
      <c r="C78" s="7" t="s">
        <v>130</v>
      </c>
      <c r="D78" s="20" t="s">
        <v>51</v>
      </c>
      <c r="E78" s="6"/>
      <c r="F78" s="10"/>
      <c r="G78" s="10"/>
      <c r="H78" s="164"/>
    </row>
    <row r="79" spans="1:8" s="69" customFormat="1" ht="30" outlineLevel="1" x14ac:dyDescent="0.25">
      <c r="A79" s="47" t="s">
        <v>354</v>
      </c>
      <c r="B79" s="6">
        <v>94282</v>
      </c>
      <c r="C79" s="7" t="s">
        <v>131</v>
      </c>
      <c r="D79" s="20" t="s">
        <v>51</v>
      </c>
      <c r="E79" s="6"/>
      <c r="F79" s="10"/>
      <c r="G79" s="10"/>
      <c r="H79" s="164"/>
    </row>
    <row r="80" spans="1:8" ht="20.100000000000001" customHeight="1" outlineLevel="1" x14ac:dyDescent="0.25">
      <c r="A80" s="47" t="s">
        <v>355</v>
      </c>
      <c r="B80" s="6">
        <v>94283</v>
      </c>
      <c r="C80" s="7" t="s">
        <v>132</v>
      </c>
      <c r="D80" s="20" t="s">
        <v>51</v>
      </c>
      <c r="E80" s="6"/>
      <c r="F80" s="10"/>
      <c r="G80" s="10"/>
      <c r="H80" s="164"/>
    </row>
    <row r="81" spans="1:8" ht="30" outlineLevel="1" x14ac:dyDescent="0.25">
      <c r="A81" s="47" t="s">
        <v>356</v>
      </c>
      <c r="B81" s="6">
        <v>94284</v>
      </c>
      <c r="C81" s="7" t="s">
        <v>133</v>
      </c>
      <c r="D81" s="20" t="s">
        <v>51</v>
      </c>
      <c r="E81" s="6"/>
      <c r="F81" s="10"/>
      <c r="G81" s="10"/>
      <c r="H81" s="164"/>
    </row>
    <row r="82" spans="1:8" ht="30" outlineLevel="1" x14ac:dyDescent="0.25">
      <c r="A82" s="47" t="s">
        <v>159</v>
      </c>
      <c r="B82" s="6">
        <v>94287</v>
      </c>
      <c r="C82" s="7" t="s">
        <v>134</v>
      </c>
      <c r="D82" s="20" t="s">
        <v>51</v>
      </c>
      <c r="E82" s="6"/>
      <c r="F82" s="10"/>
      <c r="G82" s="10"/>
      <c r="H82" s="164"/>
    </row>
    <row r="83" spans="1:8" ht="30" x14ac:dyDescent="0.25">
      <c r="A83" s="47" t="s">
        <v>178</v>
      </c>
      <c r="B83" s="6">
        <v>94288</v>
      </c>
      <c r="C83" s="7" t="s">
        <v>135</v>
      </c>
      <c r="D83" s="20" t="s">
        <v>51</v>
      </c>
      <c r="E83" s="6"/>
      <c r="F83" s="10"/>
      <c r="G83" s="10"/>
      <c r="H83" s="164"/>
    </row>
    <row r="84" spans="1:8" ht="30" outlineLevel="1" x14ac:dyDescent="0.25">
      <c r="A84" s="47" t="s">
        <v>179</v>
      </c>
      <c r="B84" s="6">
        <v>94289</v>
      </c>
      <c r="C84" s="7" t="s">
        <v>136</v>
      </c>
      <c r="D84" s="20" t="s">
        <v>51</v>
      </c>
      <c r="E84" s="6"/>
      <c r="F84" s="10"/>
      <c r="G84" s="10"/>
      <c r="H84" s="164"/>
    </row>
    <row r="85" spans="1:8" s="58" customFormat="1" ht="30" outlineLevel="1" x14ac:dyDescent="0.25">
      <c r="A85" s="47" t="s">
        <v>180</v>
      </c>
      <c r="B85" s="6">
        <v>94290</v>
      </c>
      <c r="C85" s="7" t="s">
        <v>137</v>
      </c>
      <c r="D85" s="20" t="s">
        <v>51</v>
      </c>
      <c r="E85" s="6"/>
      <c r="F85" s="10"/>
      <c r="G85" s="10"/>
      <c r="H85" s="168"/>
    </row>
    <row r="86" spans="1:8" s="58" customFormat="1" outlineLevel="1" x14ac:dyDescent="0.25">
      <c r="A86" s="183" t="s">
        <v>60</v>
      </c>
      <c r="B86" s="184"/>
      <c r="C86" s="184"/>
      <c r="D86" s="184"/>
      <c r="E86" s="184"/>
      <c r="F86" s="184"/>
      <c r="G86" s="185"/>
      <c r="H86" s="162">
        <f>SUM(H75:H85)</f>
        <v>0</v>
      </c>
    </row>
    <row r="87" spans="1:8" outlineLevel="1" x14ac:dyDescent="0.25">
      <c r="A87" s="16">
        <v>8</v>
      </c>
      <c r="B87" s="18"/>
      <c r="C87" s="18" t="s">
        <v>516</v>
      </c>
      <c r="D87" s="17"/>
      <c r="E87" s="17"/>
      <c r="F87" s="17"/>
      <c r="G87" s="19"/>
      <c r="H87" s="17"/>
    </row>
    <row r="88" spans="1:8" outlineLevel="1" x14ac:dyDescent="0.25">
      <c r="A88" s="31" t="s">
        <v>54</v>
      </c>
      <c r="B88" s="32"/>
      <c r="C88" s="32" t="s">
        <v>209</v>
      </c>
      <c r="D88" s="33"/>
      <c r="E88" s="33"/>
      <c r="F88" s="33"/>
      <c r="G88" s="34"/>
      <c r="H88" s="33"/>
    </row>
    <row r="89" spans="1:8" ht="47.25" customHeight="1" outlineLevel="1" x14ac:dyDescent="0.25">
      <c r="A89" s="24" t="s">
        <v>357</v>
      </c>
      <c r="B89" s="24">
        <v>90099</v>
      </c>
      <c r="C89" s="29" t="s">
        <v>169</v>
      </c>
      <c r="D89" s="20" t="s">
        <v>34</v>
      </c>
      <c r="E89" s="24" t="s">
        <v>177</v>
      </c>
      <c r="F89" s="24">
        <v>16.260000000000002</v>
      </c>
      <c r="G89" s="10"/>
      <c r="H89" s="169"/>
    </row>
    <row r="90" spans="1:8" ht="50.25" customHeight="1" outlineLevel="1" x14ac:dyDescent="0.25">
      <c r="A90" s="24" t="s">
        <v>358</v>
      </c>
      <c r="B90" s="24">
        <v>90100</v>
      </c>
      <c r="C90" s="26" t="s">
        <v>170</v>
      </c>
      <c r="D90" s="20" t="s">
        <v>34</v>
      </c>
      <c r="E90" s="24" t="s">
        <v>177</v>
      </c>
      <c r="F90" s="24">
        <v>13.86</v>
      </c>
      <c r="G90" s="10"/>
      <c r="H90" s="170"/>
    </row>
    <row r="91" spans="1:8" ht="75" x14ac:dyDescent="0.25">
      <c r="A91" s="24" t="s">
        <v>359</v>
      </c>
      <c r="B91" s="24">
        <v>90101</v>
      </c>
      <c r="C91" s="26" t="s">
        <v>171</v>
      </c>
      <c r="D91" s="20" t="s">
        <v>34</v>
      </c>
      <c r="E91" s="24" t="s">
        <v>177</v>
      </c>
      <c r="F91" s="24">
        <v>13.69</v>
      </c>
      <c r="G91" s="10"/>
      <c r="H91" s="170"/>
    </row>
    <row r="92" spans="1:8" ht="24" customHeight="1" outlineLevel="1" x14ac:dyDescent="0.25">
      <c r="A92" s="24" t="s">
        <v>360</v>
      </c>
      <c r="B92" s="24">
        <v>90102</v>
      </c>
      <c r="C92" s="25" t="s">
        <v>172</v>
      </c>
      <c r="D92" s="20" t="s">
        <v>34</v>
      </c>
      <c r="E92" s="24" t="s">
        <v>177</v>
      </c>
      <c r="F92" s="24">
        <v>12.56</v>
      </c>
      <c r="G92" s="10"/>
      <c r="H92" s="170"/>
    </row>
    <row r="93" spans="1:8" ht="75" outlineLevel="1" x14ac:dyDescent="0.25">
      <c r="A93" s="24" t="s">
        <v>361</v>
      </c>
      <c r="B93" s="24">
        <v>90105</v>
      </c>
      <c r="C93" s="25" t="s">
        <v>173</v>
      </c>
      <c r="D93" s="20" t="s">
        <v>34</v>
      </c>
      <c r="E93" s="24" t="s">
        <v>177</v>
      </c>
      <c r="F93" s="24">
        <v>12.39</v>
      </c>
      <c r="G93" s="10"/>
      <c r="H93" s="170"/>
    </row>
    <row r="94" spans="1:8" ht="60" customHeight="1" outlineLevel="1" x14ac:dyDescent="0.25">
      <c r="A94" s="24" t="s">
        <v>362</v>
      </c>
      <c r="B94" s="24">
        <v>90106</v>
      </c>
      <c r="C94" s="26" t="s">
        <v>174</v>
      </c>
      <c r="D94" s="20" t="s">
        <v>34</v>
      </c>
      <c r="E94" s="24" t="s">
        <v>177</v>
      </c>
      <c r="F94" s="24">
        <v>10.61</v>
      </c>
      <c r="G94" s="10"/>
      <c r="H94" s="170"/>
    </row>
    <row r="95" spans="1:8" ht="75" outlineLevel="1" x14ac:dyDescent="0.25">
      <c r="A95" s="24" t="s">
        <v>363</v>
      </c>
      <c r="B95" s="24">
        <v>90107</v>
      </c>
      <c r="C95" s="26" t="s">
        <v>175</v>
      </c>
      <c r="D95" s="20" t="s">
        <v>34</v>
      </c>
      <c r="E95" s="24" t="s">
        <v>177</v>
      </c>
      <c r="F95" s="24">
        <v>10.45</v>
      </c>
      <c r="G95" s="10"/>
      <c r="H95" s="170"/>
    </row>
    <row r="96" spans="1:8" ht="75" outlineLevel="1" x14ac:dyDescent="0.25">
      <c r="A96" s="24" t="s">
        <v>364</v>
      </c>
      <c r="B96" s="24">
        <v>90108</v>
      </c>
      <c r="C96" s="25" t="s">
        <v>176</v>
      </c>
      <c r="D96" s="20" t="s">
        <v>34</v>
      </c>
      <c r="E96" s="24" t="s">
        <v>177</v>
      </c>
      <c r="F96" s="24">
        <v>9.51</v>
      </c>
      <c r="G96" s="10"/>
      <c r="H96" s="171"/>
    </row>
    <row r="97" spans="1:8" outlineLevel="1" x14ac:dyDescent="0.25">
      <c r="A97" s="180" t="s">
        <v>624</v>
      </c>
      <c r="B97" s="181"/>
      <c r="C97" s="181"/>
      <c r="D97" s="181"/>
      <c r="E97" s="181"/>
      <c r="F97" s="181"/>
      <c r="G97" s="182"/>
      <c r="H97" s="172">
        <f>SUM(H89:H96)</f>
        <v>0</v>
      </c>
    </row>
    <row r="98" spans="1:8" outlineLevel="1" x14ac:dyDescent="0.25">
      <c r="A98" s="31" t="s">
        <v>55</v>
      </c>
      <c r="B98" s="32"/>
      <c r="C98" s="32" t="s">
        <v>210</v>
      </c>
      <c r="D98" s="33"/>
      <c r="E98" s="33"/>
      <c r="F98" s="33"/>
      <c r="G98" s="34"/>
      <c r="H98" s="33"/>
    </row>
    <row r="99" spans="1:8" ht="45" outlineLevel="1" x14ac:dyDescent="0.25">
      <c r="A99" s="24" t="s">
        <v>365</v>
      </c>
      <c r="B99" s="24">
        <v>94037</v>
      </c>
      <c r="C99" s="25" t="s">
        <v>201</v>
      </c>
      <c r="D99" s="20" t="s">
        <v>24</v>
      </c>
      <c r="E99" s="24"/>
      <c r="F99" s="24"/>
      <c r="G99" s="10"/>
      <c r="H99" s="169"/>
    </row>
    <row r="100" spans="1:8" ht="45" outlineLevel="1" x14ac:dyDescent="0.25">
      <c r="A100" s="24" t="s">
        <v>366</v>
      </c>
      <c r="B100" s="24">
        <v>94038</v>
      </c>
      <c r="C100" s="25" t="s">
        <v>202</v>
      </c>
      <c r="D100" s="20" t="s">
        <v>24</v>
      </c>
      <c r="E100" s="24"/>
      <c r="F100" s="24"/>
      <c r="G100" s="10"/>
      <c r="H100" s="170"/>
    </row>
    <row r="101" spans="1:8" ht="45" outlineLevel="1" x14ac:dyDescent="0.25">
      <c r="A101" s="24" t="s">
        <v>367</v>
      </c>
      <c r="B101" s="24">
        <v>94039</v>
      </c>
      <c r="C101" s="25" t="s">
        <v>203</v>
      </c>
      <c r="D101" s="20" t="s">
        <v>24</v>
      </c>
      <c r="E101" s="24"/>
      <c r="F101" s="24"/>
      <c r="G101" s="10"/>
      <c r="H101" s="170"/>
    </row>
    <row r="102" spans="1:8" ht="45" outlineLevel="1" x14ac:dyDescent="0.25">
      <c r="A102" s="24" t="s">
        <v>368</v>
      </c>
      <c r="B102" s="24">
        <v>94040</v>
      </c>
      <c r="C102" s="25" t="s">
        <v>205</v>
      </c>
      <c r="D102" s="20" t="s">
        <v>24</v>
      </c>
      <c r="E102" s="24"/>
      <c r="F102" s="24"/>
      <c r="G102" s="10"/>
      <c r="H102" s="170"/>
    </row>
    <row r="103" spans="1:8" ht="45" outlineLevel="1" x14ac:dyDescent="0.25">
      <c r="A103" s="24" t="s">
        <v>369</v>
      </c>
      <c r="B103" s="24">
        <v>94043</v>
      </c>
      <c r="C103" s="25" t="s">
        <v>204</v>
      </c>
      <c r="D103" s="20" t="s">
        <v>24</v>
      </c>
      <c r="E103" s="24"/>
      <c r="F103" s="24"/>
      <c r="G103" s="10"/>
      <c r="H103" s="170"/>
    </row>
    <row r="104" spans="1:8" ht="45" outlineLevel="1" x14ac:dyDescent="0.25">
      <c r="A104" s="24" t="s">
        <v>370</v>
      </c>
      <c r="B104" s="24">
        <v>94044</v>
      </c>
      <c r="C104" s="25" t="s">
        <v>208</v>
      </c>
      <c r="D104" s="20" t="s">
        <v>24</v>
      </c>
      <c r="E104" s="24"/>
      <c r="F104" s="24"/>
      <c r="G104" s="10"/>
      <c r="H104" s="170"/>
    </row>
    <row r="105" spans="1:8" ht="45" outlineLevel="1" x14ac:dyDescent="0.25">
      <c r="A105" s="24" t="s">
        <v>371</v>
      </c>
      <c r="B105" s="24">
        <v>94045</v>
      </c>
      <c r="C105" s="25" t="s">
        <v>206</v>
      </c>
      <c r="D105" s="20" t="s">
        <v>24</v>
      </c>
      <c r="E105" s="24"/>
      <c r="F105" s="24"/>
      <c r="G105" s="10"/>
      <c r="H105" s="170"/>
    </row>
    <row r="106" spans="1:8" ht="45" outlineLevel="1" x14ac:dyDescent="0.25">
      <c r="A106" s="24" t="s">
        <v>372</v>
      </c>
      <c r="B106" s="24">
        <v>94046</v>
      </c>
      <c r="C106" s="25" t="s">
        <v>207</v>
      </c>
      <c r="D106" s="20" t="s">
        <v>24</v>
      </c>
      <c r="E106" s="24"/>
      <c r="F106" s="24"/>
      <c r="G106" s="10"/>
      <c r="H106" s="170"/>
    </row>
    <row r="107" spans="1:8" ht="45" outlineLevel="1" x14ac:dyDescent="0.25">
      <c r="A107" s="24" t="s">
        <v>373</v>
      </c>
      <c r="B107" s="24">
        <v>94049</v>
      </c>
      <c r="C107" s="38" t="s">
        <v>250</v>
      </c>
      <c r="D107" s="20" t="s">
        <v>24</v>
      </c>
      <c r="E107" s="24"/>
      <c r="F107" s="24"/>
      <c r="G107" s="10"/>
      <c r="H107" s="170"/>
    </row>
    <row r="108" spans="1:8" ht="45" outlineLevel="1" x14ac:dyDescent="0.25">
      <c r="A108" s="24" t="s">
        <v>374</v>
      </c>
      <c r="B108" s="24">
        <v>94050</v>
      </c>
      <c r="C108" s="25" t="s">
        <v>251</v>
      </c>
      <c r="D108" s="20" t="s">
        <v>24</v>
      </c>
      <c r="E108" s="24"/>
      <c r="F108" s="24"/>
      <c r="G108" s="10"/>
      <c r="H108" s="170"/>
    </row>
    <row r="109" spans="1:8" ht="45" x14ac:dyDescent="0.25">
      <c r="A109" s="24" t="s">
        <v>375</v>
      </c>
      <c r="B109" s="24">
        <v>94051</v>
      </c>
      <c r="C109" s="25" t="s">
        <v>252</v>
      </c>
      <c r="D109" s="20" t="s">
        <v>24</v>
      </c>
      <c r="E109" s="24"/>
      <c r="F109" s="24"/>
      <c r="G109" s="10"/>
      <c r="H109" s="170"/>
    </row>
    <row r="110" spans="1:8" ht="45" outlineLevel="1" x14ac:dyDescent="0.25">
      <c r="A110" s="24" t="s">
        <v>376</v>
      </c>
      <c r="B110" s="24">
        <v>94052</v>
      </c>
      <c r="C110" s="25" t="s">
        <v>253</v>
      </c>
      <c r="D110" s="20" t="s">
        <v>24</v>
      </c>
      <c r="E110" s="24"/>
      <c r="F110" s="24"/>
      <c r="G110" s="10"/>
      <c r="H110" s="170"/>
    </row>
    <row r="111" spans="1:8" ht="66" customHeight="1" outlineLevel="2" x14ac:dyDescent="0.25">
      <c r="A111" s="24" t="s">
        <v>377</v>
      </c>
      <c r="B111" s="24">
        <v>94055</v>
      </c>
      <c r="C111" s="25" t="s">
        <v>254</v>
      </c>
      <c r="D111" s="20" t="s">
        <v>24</v>
      </c>
      <c r="E111" s="24"/>
      <c r="F111" s="24"/>
      <c r="G111" s="10"/>
      <c r="H111" s="170"/>
    </row>
    <row r="112" spans="1:8" ht="45" outlineLevel="2" x14ac:dyDescent="0.25">
      <c r="A112" s="24" t="s">
        <v>378</v>
      </c>
      <c r="B112" s="24">
        <v>94056</v>
      </c>
      <c r="C112" s="25" t="s">
        <v>255</v>
      </c>
      <c r="D112" s="20" t="s">
        <v>24</v>
      </c>
      <c r="E112" s="24"/>
      <c r="F112" s="24"/>
      <c r="G112" s="10"/>
      <c r="H112" s="170"/>
    </row>
    <row r="113" spans="1:8" ht="45" outlineLevel="2" x14ac:dyDescent="0.25">
      <c r="A113" s="24" t="s">
        <v>379</v>
      </c>
      <c r="B113" s="24">
        <v>94057</v>
      </c>
      <c r="C113" s="25" t="s">
        <v>256</v>
      </c>
      <c r="D113" s="20" t="s">
        <v>24</v>
      </c>
      <c r="E113" s="24"/>
      <c r="F113" s="24"/>
      <c r="G113" s="10"/>
      <c r="H113" s="170"/>
    </row>
    <row r="114" spans="1:8" ht="45" outlineLevel="2" x14ac:dyDescent="0.25">
      <c r="A114" s="24" t="s">
        <v>380</v>
      </c>
      <c r="B114" s="24">
        <v>94058</v>
      </c>
      <c r="C114" s="25" t="s">
        <v>257</v>
      </c>
      <c r="D114" s="20" t="s">
        <v>24</v>
      </c>
      <c r="E114" s="24"/>
      <c r="F114" s="24"/>
      <c r="G114" s="10"/>
      <c r="H114" s="171"/>
    </row>
    <row r="115" spans="1:8" outlineLevel="2" x14ac:dyDescent="0.25">
      <c r="A115" s="180" t="s">
        <v>624</v>
      </c>
      <c r="B115" s="181"/>
      <c r="C115" s="181"/>
      <c r="D115" s="181"/>
      <c r="E115" s="181"/>
      <c r="F115" s="181"/>
      <c r="G115" s="182"/>
      <c r="H115" s="172">
        <f>SUM(H99:H114)</f>
        <v>0</v>
      </c>
    </row>
    <row r="116" spans="1:8" outlineLevel="2" x14ac:dyDescent="0.25">
      <c r="A116" s="31" t="s">
        <v>160</v>
      </c>
      <c r="B116" s="32"/>
      <c r="C116" s="32" t="s">
        <v>212</v>
      </c>
      <c r="D116" s="33"/>
      <c r="E116" s="33"/>
      <c r="F116" s="33"/>
      <c r="G116" s="34"/>
      <c r="H116" s="33"/>
    </row>
    <row r="117" spans="1:8" ht="30" outlineLevel="2" x14ac:dyDescent="0.25">
      <c r="A117" s="24" t="s">
        <v>381</v>
      </c>
      <c r="B117" s="24">
        <v>94097</v>
      </c>
      <c r="C117" s="25" t="s">
        <v>181</v>
      </c>
      <c r="D117" s="30" t="s">
        <v>24</v>
      </c>
      <c r="E117" s="27"/>
      <c r="F117" s="27"/>
      <c r="G117" s="28"/>
      <c r="H117" s="169"/>
    </row>
    <row r="118" spans="1:8" ht="30" outlineLevel="2" x14ac:dyDescent="0.25">
      <c r="A118" s="24" t="s">
        <v>382</v>
      </c>
      <c r="B118" s="24">
        <v>94098</v>
      </c>
      <c r="C118" s="25" t="s">
        <v>182</v>
      </c>
      <c r="D118" s="30" t="s">
        <v>24</v>
      </c>
      <c r="E118" s="27"/>
      <c r="F118" s="27"/>
      <c r="G118" s="28"/>
      <c r="H118" s="170"/>
    </row>
    <row r="119" spans="1:8" ht="45" outlineLevel="1" x14ac:dyDescent="0.25">
      <c r="A119" s="24" t="s">
        <v>383</v>
      </c>
      <c r="B119" s="24">
        <v>94099</v>
      </c>
      <c r="C119" s="25" t="s">
        <v>183</v>
      </c>
      <c r="D119" s="30" t="s">
        <v>24</v>
      </c>
      <c r="E119" s="27"/>
      <c r="F119" s="27"/>
      <c r="G119" s="28"/>
      <c r="H119" s="170"/>
    </row>
    <row r="120" spans="1:8" ht="45" outlineLevel="2" x14ac:dyDescent="0.25">
      <c r="A120" s="24" t="s">
        <v>384</v>
      </c>
      <c r="B120" s="24">
        <v>94100</v>
      </c>
      <c r="C120" s="26" t="s">
        <v>184</v>
      </c>
      <c r="D120" s="30" t="s">
        <v>24</v>
      </c>
      <c r="E120" s="27"/>
      <c r="F120" s="27"/>
      <c r="G120" s="28"/>
      <c r="H120" s="171"/>
    </row>
    <row r="121" spans="1:8" outlineLevel="2" x14ac:dyDescent="0.25">
      <c r="A121" s="180" t="s">
        <v>624</v>
      </c>
      <c r="B121" s="181"/>
      <c r="C121" s="181"/>
      <c r="D121" s="181"/>
      <c r="E121" s="181"/>
      <c r="F121" s="181"/>
      <c r="G121" s="182"/>
      <c r="H121" s="172">
        <f>SUM(H117:H120)</f>
        <v>0</v>
      </c>
    </row>
    <row r="122" spans="1:8" outlineLevel="2" x14ac:dyDescent="0.25">
      <c r="A122" s="31" t="s">
        <v>319</v>
      </c>
      <c r="B122" s="32"/>
      <c r="C122" s="32" t="s">
        <v>211</v>
      </c>
      <c r="D122" s="33"/>
      <c r="E122" s="33"/>
      <c r="F122" s="33"/>
      <c r="G122" s="34"/>
      <c r="H122" s="33"/>
    </row>
    <row r="123" spans="1:8" ht="45" outlineLevel="2" x14ac:dyDescent="0.25">
      <c r="A123" s="24" t="s">
        <v>385</v>
      </c>
      <c r="B123" s="24">
        <v>94102</v>
      </c>
      <c r="C123" s="25" t="s">
        <v>190</v>
      </c>
      <c r="D123" s="20" t="s">
        <v>34</v>
      </c>
      <c r="E123" s="27"/>
      <c r="F123" s="27"/>
      <c r="G123" s="28"/>
      <c r="H123" s="169"/>
    </row>
    <row r="124" spans="1:8" ht="45" outlineLevel="2" x14ac:dyDescent="0.25">
      <c r="A124" s="24" t="s">
        <v>386</v>
      </c>
      <c r="B124" s="24">
        <v>94103</v>
      </c>
      <c r="C124" s="25" t="s">
        <v>191</v>
      </c>
      <c r="D124" s="20" t="s">
        <v>34</v>
      </c>
      <c r="E124" s="27"/>
      <c r="F124" s="27"/>
      <c r="G124" s="28"/>
      <c r="H124" s="170"/>
    </row>
    <row r="125" spans="1:8" ht="45" outlineLevel="2" x14ac:dyDescent="0.25">
      <c r="A125" s="24" t="s">
        <v>387</v>
      </c>
      <c r="B125" s="24">
        <v>94104</v>
      </c>
      <c r="C125" s="25" t="s">
        <v>185</v>
      </c>
      <c r="D125" s="20" t="s">
        <v>34</v>
      </c>
      <c r="E125" s="27"/>
      <c r="F125" s="27"/>
      <c r="G125" s="28"/>
      <c r="H125" s="170"/>
    </row>
    <row r="126" spans="1:8" ht="45" outlineLevel="2" x14ac:dyDescent="0.25">
      <c r="A126" s="24" t="s">
        <v>388</v>
      </c>
      <c r="B126" s="24">
        <v>94105</v>
      </c>
      <c r="C126" s="25" t="s">
        <v>186</v>
      </c>
      <c r="D126" s="20" t="s">
        <v>34</v>
      </c>
      <c r="E126" s="27"/>
      <c r="F126" s="27"/>
      <c r="G126" s="28"/>
      <c r="H126" s="170"/>
    </row>
    <row r="127" spans="1:8" ht="45" outlineLevel="2" x14ac:dyDescent="0.25">
      <c r="A127" s="24" t="s">
        <v>389</v>
      </c>
      <c r="B127" s="24">
        <v>94106</v>
      </c>
      <c r="C127" s="25" t="s">
        <v>187</v>
      </c>
      <c r="D127" s="20" t="s">
        <v>34</v>
      </c>
      <c r="E127" s="27"/>
      <c r="F127" s="27"/>
      <c r="G127" s="28"/>
      <c r="H127" s="170"/>
    </row>
    <row r="128" spans="1:8" ht="45" outlineLevel="2" x14ac:dyDescent="0.25">
      <c r="A128" s="24" t="s">
        <v>390</v>
      </c>
      <c r="B128" s="24">
        <v>94107</v>
      </c>
      <c r="C128" s="25" t="s">
        <v>188</v>
      </c>
      <c r="D128" s="20" t="s">
        <v>34</v>
      </c>
      <c r="E128" s="27"/>
      <c r="F128" s="27"/>
      <c r="G128" s="28"/>
      <c r="H128" s="170"/>
    </row>
    <row r="129" spans="1:8" ht="45" outlineLevel="2" x14ac:dyDescent="0.25">
      <c r="A129" s="24" t="s">
        <v>391</v>
      </c>
      <c r="B129" s="24">
        <v>94108</v>
      </c>
      <c r="C129" s="25" t="s">
        <v>189</v>
      </c>
      <c r="D129" s="20" t="s">
        <v>34</v>
      </c>
      <c r="E129" s="27"/>
      <c r="F129" s="27"/>
      <c r="G129" s="28"/>
      <c r="H129" s="170"/>
    </row>
    <row r="130" spans="1:8" ht="45" outlineLevel="2" x14ac:dyDescent="0.25">
      <c r="A130" s="24" t="s">
        <v>392</v>
      </c>
      <c r="B130" s="24">
        <v>94110</v>
      </c>
      <c r="C130" s="25" t="s">
        <v>192</v>
      </c>
      <c r="D130" s="20" t="s">
        <v>34</v>
      </c>
      <c r="E130" s="27"/>
      <c r="F130" s="27"/>
      <c r="G130" s="28"/>
      <c r="H130" s="170"/>
    </row>
    <row r="131" spans="1:8" ht="45" outlineLevel="2" x14ac:dyDescent="0.25">
      <c r="A131" s="24" t="s">
        <v>393</v>
      </c>
      <c r="B131" s="24">
        <v>94111</v>
      </c>
      <c r="C131" s="25" t="s">
        <v>193</v>
      </c>
      <c r="D131" s="20" t="s">
        <v>34</v>
      </c>
      <c r="E131" s="27"/>
      <c r="F131" s="27"/>
      <c r="G131" s="28"/>
      <c r="H131" s="170"/>
    </row>
    <row r="132" spans="1:8" ht="45" outlineLevel="2" x14ac:dyDescent="0.25">
      <c r="A132" s="24" t="s">
        <v>394</v>
      </c>
      <c r="B132" s="24">
        <v>94112</v>
      </c>
      <c r="C132" s="25" t="s">
        <v>194</v>
      </c>
      <c r="D132" s="20" t="s">
        <v>34</v>
      </c>
      <c r="E132" s="27"/>
      <c r="F132" s="27"/>
      <c r="G132" s="28"/>
      <c r="H132" s="170"/>
    </row>
    <row r="133" spans="1:8" ht="45" outlineLevel="2" x14ac:dyDescent="0.25">
      <c r="A133" s="24" t="s">
        <v>395</v>
      </c>
      <c r="B133" s="24">
        <v>94113</v>
      </c>
      <c r="C133" s="25" t="s">
        <v>195</v>
      </c>
      <c r="D133" s="20" t="s">
        <v>34</v>
      </c>
      <c r="E133" s="27"/>
      <c r="F133" s="27"/>
      <c r="G133" s="28"/>
      <c r="H133" s="170"/>
    </row>
    <row r="134" spans="1:8" ht="45" outlineLevel="2" x14ac:dyDescent="0.25">
      <c r="A134" s="24" t="s">
        <v>396</v>
      </c>
      <c r="B134" s="24">
        <v>94114</v>
      </c>
      <c r="C134" s="25" t="s">
        <v>196</v>
      </c>
      <c r="D134" s="20" t="s">
        <v>34</v>
      </c>
      <c r="E134" s="27"/>
      <c r="F134" s="27"/>
      <c r="G134" s="28"/>
      <c r="H134" s="170"/>
    </row>
    <row r="135" spans="1:8" ht="45" outlineLevel="2" x14ac:dyDescent="0.25">
      <c r="A135" s="24" t="s">
        <v>397</v>
      </c>
      <c r="B135" s="24">
        <v>94115</v>
      </c>
      <c r="C135" s="25" t="s">
        <v>197</v>
      </c>
      <c r="D135" s="20" t="s">
        <v>34</v>
      </c>
      <c r="E135" s="27"/>
      <c r="F135" s="27"/>
      <c r="G135" s="28"/>
      <c r="H135" s="170"/>
    </row>
    <row r="136" spans="1:8" ht="45" outlineLevel="1" x14ac:dyDescent="0.25">
      <c r="A136" s="24" t="s">
        <v>398</v>
      </c>
      <c r="B136" s="24">
        <v>94116</v>
      </c>
      <c r="C136" s="25" t="s">
        <v>198</v>
      </c>
      <c r="D136" s="20" t="s">
        <v>34</v>
      </c>
      <c r="E136" s="27"/>
      <c r="F136" s="27"/>
      <c r="G136" s="28"/>
      <c r="H136" s="170"/>
    </row>
    <row r="137" spans="1:8" ht="45" outlineLevel="2" x14ac:dyDescent="0.25">
      <c r="A137" s="24" t="s">
        <v>399</v>
      </c>
      <c r="B137" s="24">
        <v>94117</v>
      </c>
      <c r="C137" s="25" t="s">
        <v>199</v>
      </c>
      <c r="D137" s="20" t="s">
        <v>34</v>
      </c>
      <c r="E137" s="27"/>
      <c r="F137" s="27"/>
      <c r="G137" s="28"/>
      <c r="H137" s="170"/>
    </row>
    <row r="138" spans="1:8" ht="45" outlineLevel="2" x14ac:dyDescent="0.25">
      <c r="A138" s="24" t="s">
        <v>400</v>
      </c>
      <c r="B138" s="24">
        <v>94118</v>
      </c>
      <c r="C138" s="25" t="s">
        <v>200</v>
      </c>
      <c r="D138" s="20" t="s">
        <v>34</v>
      </c>
      <c r="E138" s="27"/>
      <c r="F138" s="27"/>
      <c r="G138" s="28"/>
      <c r="H138" s="171"/>
    </row>
    <row r="139" spans="1:8" outlineLevel="2" x14ac:dyDescent="0.25">
      <c r="A139" s="180" t="s">
        <v>624</v>
      </c>
      <c r="B139" s="181"/>
      <c r="C139" s="181"/>
      <c r="D139" s="181"/>
      <c r="E139" s="181"/>
      <c r="F139" s="181"/>
      <c r="G139" s="182"/>
      <c r="H139" s="172">
        <f>SUM(H123:H138)</f>
        <v>0</v>
      </c>
    </row>
    <row r="140" spans="1:8" ht="35.25" customHeight="1" outlineLevel="2" x14ac:dyDescent="0.25">
      <c r="A140" s="31" t="s">
        <v>320</v>
      </c>
      <c r="B140" s="37"/>
      <c r="C140" s="179" t="s">
        <v>241</v>
      </c>
      <c r="D140" s="35"/>
      <c r="E140" s="33"/>
      <c r="F140" s="33"/>
      <c r="G140" s="34"/>
      <c r="H140" s="33"/>
    </row>
    <row r="141" spans="1:8" ht="45" outlineLevel="1" x14ac:dyDescent="0.25">
      <c r="A141" s="24" t="s">
        <v>401</v>
      </c>
      <c r="B141" s="24">
        <v>92210</v>
      </c>
      <c r="C141" s="39" t="s">
        <v>213</v>
      </c>
      <c r="D141" s="20" t="s">
        <v>51</v>
      </c>
      <c r="E141" s="27"/>
      <c r="F141" s="27"/>
      <c r="G141" s="28"/>
      <c r="H141" s="169"/>
    </row>
    <row r="142" spans="1:8" ht="45" outlineLevel="2" x14ac:dyDescent="0.25">
      <c r="A142" s="24" t="s">
        <v>402</v>
      </c>
      <c r="B142" s="24">
        <v>92211</v>
      </c>
      <c r="C142" s="38" t="s">
        <v>214</v>
      </c>
      <c r="D142" s="20" t="s">
        <v>51</v>
      </c>
      <c r="E142" s="27"/>
      <c r="F142" s="27"/>
      <c r="G142" s="28"/>
      <c r="H142" s="170"/>
    </row>
    <row r="143" spans="1:8" ht="45" outlineLevel="2" x14ac:dyDescent="0.25">
      <c r="A143" s="24" t="s">
        <v>403</v>
      </c>
      <c r="B143" s="24">
        <v>92212</v>
      </c>
      <c r="C143" s="38" t="s">
        <v>215</v>
      </c>
      <c r="D143" s="20" t="s">
        <v>51</v>
      </c>
      <c r="E143" s="27"/>
      <c r="F143" s="27"/>
      <c r="G143" s="28"/>
      <c r="H143" s="170"/>
    </row>
    <row r="144" spans="1:8" ht="45" outlineLevel="2" x14ac:dyDescent="0.25">
      <c r="A144" s="24" t="s">
        <v>404</v>
      </c>
      <c r="B144" s="24">
        <v>92213</v>
      </c>
      <c r="C144" s="38" t="s">
        <v>216</v>
      </c>
      <c r="D144" s="20" t="s">
        <v>51</v>
      </c>
      <c r="E144" s="27"/>
      <c r="F144" s="27"/>
      <c r="G144" s="28"/>
      <c r="H144" s="170"/>
    </row>
    <row r="145" spans="1:8" ht="45" outlineLevel="2" x14ac:dyDescent="0.25">
      <c r="A145" s="24" t="s">
        <v>405</v>
      </c>
      <c r="B145" s="24">
        <v>92214</v>
      </c>
      <c r="C145" s="38" t="s">
        <v>217</v>
      </c>
      <c r="D145" s="20" t="s">
        <v>51</v>
      </c>
      <c r="E145" s="27"/>
      <c r="F145" s="27"/>
      <c r="G145" s="28"/>
      <c r="H145" s="170"/>
    </row>
    <row r="146" spans="1:8" ht="45" outlineLevel="2" x14ac:dyDescent="0.25">
      <c r="A146" s="24" t="s">
        <v>406</v>
      </c>
      <c r="B146" s="24">
        <v>92215</v>
      </c>
      <c r="C146" s="38" t="s">
        <v>218</v>
      </c>
      <c r="D146" s="20" t="s">
        <v>51</v>
      </c>
      <c r="E146" s="27"/>
      <c r="F146" s="27"/>
      <c r="G146" s="28"/>
      <c r="H146" s="170"/>
    </row>
    <row r="147" spans="1:8" ht="45" outlineLevel="2" x14ac:dyDescent="0.25">
      <c r="A147" s="24" t="s">
        <v>407</v>
      </c>
      <c r="B147" s="24">
        <v>92216</v>
      </c>
      <c r="C147" s="38" t="s">
        <v>219</v>
      </c>
      <c r="D147" s="20" t="s">
        <v>51</v>
      </c>
      <c r="E147" s="27"/>
      <c r="F147" s="27"/>
      <c r="G147" s="28"/>
      <c r="H147" s="170"/>
    </row>
    <row r="148" spans="1:8" ht="45" outlineLevel="2" x14ac:dyDescent="0.25">
      <c r="A148" s="24" t="s">
        <v>408</v>
      </c>
      <c r="B148" s="24">
        <v>92219</v>
      </c>
      <c r="C148" s="38" t="s">
        <v>220</v>
      </c>
      <c r="D148" s="20" t="s">
        <v>51</v>
      </c>
      <c r="E148" s="27"/>
      <c r="F148" s="27"/>
      <c r="G148" s="28"/>
      <c r="H148" s="170"/>
    </row>
    <row r="149" spans="1:8" ht="45" outlineLevel="2" x14ac:dyDescent="0.25">
      <c r="A149" s="24" t="s">
        <v>409</v>
      </c>
      <c r="B149" s="24">
        <v>92220</v>
      </c>
      <c r="C149" s="38" t="s">
        <v>221</v>
      </c>
      <c r="D149" s="20" t="s">
        <v>51</v>
      </c>
      <c r="E149" s="27"/>
      <c r="F149" s="27"/>
      <c r="G149" s="28"/>
      <c r="H149" s="170"/>
    </row>
    <row r="150" spans="1:8" ht="45" outlineLevel="2" x14ac:dyDescent="0.25">
      <c r="A150" s="24" t="s">
        <v>410</v>
      </c>
      <c r="B150" s="24">
        <v>92221</v>
      </c>
      <c r="C150" s="38" t="s">
        <v>222</v>
      </c>
      <c r="D150" s="20" t="s">
        <v>51</v>
      </c>
      <c r="E150" s="27"/>
      <c r="F150" s="27"/>
      <c r="G150" s="28"/>
      <c r="H150" s="170"/>
    </row>
    <row r="151" spans="1:8" ht="45" outlineLevel="2" x14ac:dyDescent="0.25">
      <c r="A151" s="24" t="s">
        <v>411</v>
      </c>
      <c r="B151" s="24">
        <v>92222</v>
      </c>
      <c r="C151" s="38" t="s">
        <v>223</v>
      </c>
      <c r="D151" s="20" t="s">
        <v>51</v>
      </c>
      <c r="E151" s="27"/>
      <c r="F151" s="27"/>
      <c r="G151" s="28"/>
      <c r="H151" s="170"/>
    </row>
    <row r="152" spans="1:8" ht="45" outlineLevel="2" x14ac:dyDescent="0.25">
      <c r="A152" s="24" t="s">
        <v>412</v>
      </c>
      <c r="B152" s="24">
        <v>92223</v>
      </c>
      <c r="C152" s="38" t="s">
        <v>224</v>
      </c>
      <c r="D152" s="20" t="s">
        <v>51</v>
      </c>
      <c r="E152" s="27"/>
      <c r="F152" s="27"/>
      <c r="G152" s="28"/>
      <c r="H152" s="170"/>
    </row>
    <row r="153" spans="1:8" ht="45" outlineLevel="2" x14ac:dyDescent="0.25">
      <c r="A153" s="24" t="s">
        <v>413</v>
      </c>
      <c r="B153" s="24">
        <v>92224</v>
      </c>
      <c r="C153" s="38" t="s">
        <v>225</v>
      </c>
      <c r="D153" s="20" t="s">
        <v>51</v>
      </c>
      <c r="E153" s="27"/>
      <c r="F153" s="27"/>
      <c r="G153" s="28"/>
      <c r="H153" s="170"/>
    </row>
    <row r="154" spans="1:8" ht="45" outlineLevel="2" x14ac:dyDescent="0.25">
      <c r="A154" s="24" t="s">
        <v>414</v>
      </c>
      <c r="B154" s="24">
        <v>92226</v>
      </c>
      <c r="C154" s="38" t="s">
        <v>226</v>
      </c>
      <c r="D154" s="20" t="s">
        <v>51</v>
      </c>
      <c r="E154" s="27"/>
      <c r="F154" s="27"/>
      <c r="G154" s="28"/>
      <c r="H154" s="171"/>
    </row>
    <row r="155" spans="1:8" outlineLevel="2" x14ac:dyDescent="0.25">
      <c r="A155" s="180" t="s">
        <v>624</v>
      </c>
      <c r="B155" s="181"/>
      <c r="C155" s="181"/>
      <c r="D155" s="181"/>
      <c r="E155" s="181"/>
      <c r="F155" s="181"/>
      <c r="G155" s="182"/>
      <c r="H155" s="172">
        <f>SUM(H141:H154)</f>
        <v>0</v>
      </c>
    </row>
    <row r="156" spans="1:8" ht="15.75" outlineLevel="2" x14ac:dyDescent="0.25">
      <c r="A156" s="31" t="s">
        <v>415</v>
      </c>
      <c r="B156" s="31"/>
      <c r="C156" s="36" t="s">
        <v>227</v>
      </c>
      <c r="D156" s="35"/>
      <c r="E156" s="33"/>
      <c r="F156" s="33"/>
      <c r="G156" s="34"/>
      <c r="H156" s="33"/>
    </row>
    <row r="157" spans="1:8" ht="45" outlineLevel="2" x14ac:dyDescent="0.25">
      <c r="A157" s="24" t="s">
        <v>416</v>
      </c>
      <c r="B157" s="24" t="s">
        <v>229</v>
      </c>
      <c r="C157" s="38" t="s">
        <v>228</v>
      </c>
      <c r="D157" s="20" t="s">
        <v>230</v>
      </c>
      <c r="E157" s="27"/>
      <c r="F157" s="27"/>
      <c r="G157" s="28"/>
      <c r="H157" s="169"/>
    </row>
    <row r="158" spans="1:8" ht="45" outlineLevel="1" x14ac:dyDescent="0.25">
      <c r="A158" s="24" t="s">
        <v>417</v>
      </c>
      <c r="B158" s="24" t="s">
        <v>232</v>
      </c>
      <c r="C158" s="25" t="s">
        <v>231</v>
      </c>
      <c r="D158" s="20" t="s">
        <v>230</v>
      </c>
      <c r="E158" s="27"/>
      <c r="F158" s="27"/>
      <c r="G158" s="28"/>
      <c r="H158" s="170"/>
    </row>
    <row r="159" spans="1:8" ht="47.1" customHeight="1" outlineLevel="2" x14ac:dyDescent="0.25">
      <c r="A159" s="24" t="s">
        <v>418</v>
      </c>
      <c r="B159" s="24" t="s">
        <v>234</v>
      </c>
      <c r="C159" s="25" t="s">
        <v>233</v>
      </c>
      <c r="D159" s="20" t="s">
        <v>230</v>
      </c>
      <c r="E159" s="27"/>
      <c r="F159" s="27"/>
      <c r="G159" s="28"/>
      <c r="H159" s="170"/>
    </row>
    <row r="160" spans="1:8" ht="47.1" customHeight="1" outlineLevel="2" x14ac:dyDescent="0.25">
      <c r="A160" s="24" t="s">
        <v>419</v>
      </c>
      <c r="B160" s="24" t="s">
        <v>236</v>
      </c>
      <c r="C160" s="25" t="s">
        <v>235</v>
      </c>
      <c r="D160" s="20" t="s">
        <v>230</v>
      </c>
      <c r="E160" s="27"/>
      <c r="F160" s="27"/>
      <c r="G160" s="28"/>
      <c r="H160" s="170"/>
    </row>
    <row r="161" spans="1:8" ht="47.1" customHeight="1" outlineLevel="2" x14ac:dyDescent="0.25">
      <c r="A161" s="24" t="s">
        <v>420</v>
      </c>
      <c r="B161" s="24" t="s">
        <v>238</v>
      </c>
      <c r="C161" s="25" t="s">
        <v>237</v>
      </c>
      <c r="D161" s="20" t="s">
        <v>230</v>
      </c>
      <c r="E161" s="27"/>
      <c r="F161" s="27"/>
      <c r="G161" s="28"/>
      <c r="H161" s="170"/>
    </row>
    <row r="162" spans="1:8" ht="47.1" customHeight="1" outlineLevel="2" x14ac:dyDescent="0.25">
      <c r="A162" s="24" t="s">
        <v>421</v>
      </c>
      <c r="B162" s="24" t="s">
        <v>239</v>
      </c>
      <c r="C162" s="25" t="s">
        <v>240</v>
      </c>
      <c r="D162" s="20" t="s">
        <v>230</v>
      </c>
      <c r="E162" s="27"/>
      <c r="F162" s="27"/>
      <c r="G162" s="28"/>
      <c r="H162" s="171"/>
    </row>
    <row r="163" spans="1:8" outlineLevel="2" x14ac:dyDescent="0.25">
      <c r="A163" s="180" t="s">
        <v>624</v>
      </c>
      <c r="B163" s="181"/>
      <c r="C163" s="181"/>
      <c r="D163" s="181"/>
      <c r="E163" s="181"/>
      <c r="F163" s="181"/>
      <c r="G163" s="182"/>
      <c r="H163" s="172">
        <f>SUM(H157:H162)</f>
        <v>0</v>
      </c>
    </row>
    <row r="164" spans="1:8" ht="15.75" outlineLevel="2" x14ac:dyDescent="0.25">
      <c r="A164" s="31" t="s">
        <v>458</v>
      </c>
      <c r="B164" s="31"/>
      <c r="C164" s="36" t="s">
        <v>258</v>
      </c>
      <c r="D164" s="35"/>
      <c r="E164" s="33"/>
      <c r="F164" s="33"/>
      <c r="G164" s="34"/>
      <c r="H164" s="33"/>
    </row>
    <row r="165" spans="1:8" ht="15.75" outlineLevel="2" x14ac:dyDescent="0.25">
      <c r="A165" s="24" t="s">
        <v>422</v>
      </c>
      <c r="B165" s="24">
        <v>83346</v>
      </c>
      <c r="C165" s="25" t="s">
        <v>259</v>
      </c>
      <c r="D165" s="20" t="s">
        <v>34</v>
      </c>
      <c r="E165" s="27"/>
      <c r="F165" s="27"/>
      <c r="G165" s="28"/>
      <c r="H165" s="169"/>
    </row>
    <row r="166" spans="1:8" ht="60" outlineLevel="2" x14ac:dyDescent="0.25">
      <c r="A166" s="24" t="s">
        <v>423</v>
      </c>
      <c r="B166" s="24">
        <v>93374</v>
      </c>
      <c r="C166" s="38" t="s">
        <v>260</v>
      </c>
      <c r="D166" s="20" t="s">
        <v>34</v>
      </c>
      <c r="E166" s="27"/>
      <c r="F166" s="27"/>
      <c r="G166" s="28"/>
      <c r="H166" s="170"/>
    </row>
    <row r="167" spans="1:8" ht="60" outlineLevel="2" x14ac:dyDescent="0.25">
      <c r="A167" s="24" t="s">
        <v>424</v>
      </c>
      <c r="B167" s="24">
        <v>93375</v>
      </c>
      <c r="C167" s="38" t="s">
        <v>261</v>
      </c>
      <c r="D167" s="20" t="s">
        <v>34</v>
      </c>
      <c r="E167" s="27"/>
      <c r="F167" s="27"/>
      <c r="G167" s="28"/>
      <c r="H167" s="170"/>
    </row>
    <row r="168" spans="1:8" ht="60" outlineLevel="2" x14ac:dyDescent="0.25">
      <c r="A168" s="24" t="s">
        <v>425</v>
      </c>
      <c r="B168" s="24">
        <v>93376</v>
      </c>
      <c r="C168" s="38" t="s">
        <v>262</v>
      </c>
      <c r="D168" s="20" t="s">
        <v>34</v>
      </c>
      <c r="E168" s="27"/>
      <c r="F168" s="27"/>
      <c r="G168" s="28"/>
      <c r="H168" s="170"/>
    </row>
    <row r="169" spans="1:8" ht="60" outlineLevel="2" x14ac:dyDescent="0.25">
      <c r="A169" s="24" t="s">
        <v>426</v>
      </c>
      <c r="B169" s="24">
        <v>93377</v>
      </c>
      <c r="C169" s="38" t="s">
        <v>263</v>
      </c>
      <c r="D169" s="20" t="s">
        <v>34</v>
      </c>
      <c r="E169" s="27"/>
      <c r="F169" s="27"/>
      <c r="G169" s="28"/>
      <c r="H169" s="170"/>
    </row>
    <row r="170" spans="1:8" ht="60" outlineLevel="2" x14ac:dyDescent="0.25">
      <c r="A170" s="24" t="s">
        <v>427</v>
      </c>
      <c r="B170" s="24">
        <v>93378</v>
      </c>
      <c r="C170" s="38" t="s">
        <v>264</v>
      </c>
      <c r="D170" s="20" t="s">
        <v>34</v>
      </c>
      <c r="E170" s="27"/>
      <c r="F170" s="27"/>
      <c r="G170" s="28"/>
      <c r="H170" s="170"/>
    </row>
    <row r="171" spans="1:8" ht="60" outlineLevel="2" x14ac:dyDescent="0.25">
      <c r="A171" s="24" t="s">
        <v>428</v>
      </c>
      <c r="B171" s="24">
        <v>93379</v>
      </c>
      <c r="C171" s="38" t="s">
        <v>265</v>
      </c>
      <c r="D171" s="20" t="s">
        <v>34</v>
      </c>
      <c r="E171" s="27"/>
      <c r="F171" s="27"/>
      <c r="G171" s="28"/>
      <c r="H171" s="170"/>
    </row>
    <row r="172" spans="1:8" ht="47.1" customHeight="1" outlineLevel="2" x14ac:dyDescent="0.25">
      <c r="A172" s="24" t="s">
        <v>429</v>
      </c>
      <c r="B172" s="24">
        <v>93380</v>
      </c>
      <c r="C172" s="38" t="s">
        <v>266</v>
      </c>
      <c r="D172" s="20" t="s">
        <v>34</v>
      </c>
      <c r="E172" s="27"/>
      <c r="F172" s="27"/>
      <c r="G172" s="28"/>
      <c r="H172" s="170"/>
    </row>
    <row r="173" spans="1:8" ht="60" outlineLevel="1" x14ac:dyDescent="0.25">
      <c r="A173" s="24" t="s">
        <v>430</v>
      </c>
      <c r="B173" s="24">
        <v>93381</v>
      </c>
      <c r="C173" s="38" t="s">
        <v>267</v>
      </c>
      <c r="D173" s="20" t="s">
        <v>34</v>
      </c>
      <c r="E173" s="27"/>
      <c r="F173" s="27"/>
      <c r="G173" s="28"/>
      <c r="H173" s="170"/>
    </row>
    <row r="174" spans="1:8" ht="30" outlineLevel="2" x14ac:dyDescent="0.25">
      <c r="A174" s="24" t="s">
        <v>431</v>
      </c>
      <c r="B174" s="24">
        <v>93382</v>
      </c>
      <c r="C174" s="38" t="s">
        <v>268</v>
      </c>
      <c r="D174" s="20" t="s">
        <v>34</v>
      </c>
      <c r="E174" s="27"/>
      <c r="F174" s="27"/>
      <c r="G174" s="28"/>
      <c r="H174" s="170"/>
    </row>
    <row r="175" spans="1:8" ht="15.75" outlineLevel="2" x14ac:dyDescent="0.25">
      <c r="A175" s="24" t="s">
        <v>432</v>
      </c>
      <c r="B175" s="24">
        <v>96995</v>
      </c>
      <c r="C175" s="38" t="s">
        <v>269</v>
      </c>
      <c r="D175" s="20" t="s">
        <v>34</v>
      </c>
      <c r="E175" s="27"/>
      <c r="F175" s="27"/>
      <c r="G175" s="28"/>
      <c r="H175" s="171"/>
    </row>
    <row r="176" spans="1:8" outlineLevel="2" x14ac:dyDescent="0.25">
      <c r="A176" s="180" t="s">
        <v>624</v>
      </c>
      <c r="B176" s="181"/>
      <c r="C176" s="181"/>
      <c r="D176" s="181"/>
      <c r="E176" s="181"/>
      <c r="F176" s="181"/>
      <c r="G176" s="182"/>
      <c r="H176" s="172">
        <f>SUM(H165:H175)</f>
        <v>0</v>
      </c>
    </row>
    <row r="177" spans="1:8" ht="15.75" outlineLevel="2" x14ac:dyDescent="0.25">
      <c r="A177" s="31" t="s">
        <v>433</v>
      </c>
      <c r="B177" s="31"/>
      <c r="C177" s="36" t="s">
        <v>242</v>
      </c>
      <c r="D177" s="35"/>
      <c r="E177" s="33"/>
      <c r="F177" s="33"/>
      <c r="G177" s="34"/>
      <c r="H177" s="33"/>
    </row>
    <row r="178" spans="1:8" ht="30" outlineLevel="2" x14ac:dyDescent="0.25">
      <c r="A178" s="24" t="s">
        <v>434</v>
      </c>
      <c r="B178" s="41" t="s">
        <v>270</v>
      </c>
      <c r="C178" s="26" t="s">
        <v>296</v>
      </c>
      <c r="D178" s="30" t="s">
        <v>230</v>
      </c>
      <c r="E178" s="27"/>
      <c r="F178" s="27"/>
      <c r="G178" s="28"/>
      <c r="H178" s="169"/>
    </row>
    <row r="179" spans="1:8" ht="30" outlineLevel="2" x14ac:dyDescent="0.25">
      <c r="A179" s="24" t="s">
        <v>435</v>
      </c>
      <c r="B179" s="41" t="s">
        <v>271</v>
      </c>
      <c r="C179" s="26" t="s">
        <v>297</v>
      </c>
      <c r="D179" s="30" t="s">
        <v>230</v>
      </c>
      <c r="E179" s="27"/>
      <c r="F179" s="27"/>
      <c r="G179" s="28"/>
      <c r="H179" s="170"/>
    </row>
    <row r="180" spans="1:8" ht="30" outlineLevel="1" x14ac:dyDescent="0.25">
      <c r="A180" s="24" t="s">
        <v>436</v>
      </c>
      <c r="B180" s="41" t="s">
        <v>272</v>
      </c>
      <c r="C180" s="26" t="s">
        <v>298</v>
      </c>
      <c r="D180" s="30" t="s">
        <v>230</v>
      </c>
      <c r="E180" s="27"/>
      <c r="F180" s="27"/>
      <c r="G180" s="28"/>
      <c r="H180" s="170"/>
    </row>
    <row r="181" spans="1:8" ht="30" outlineLevel="2" x14ac:dyDescent="0.25">
      <c r="A181" s="24" t="s">
        <v>437</v>
      </c>
      <c r="B181" s="41" t="s">
        <v>273</v>
      </c>
      <c r="C181" s="26" t="s">
        <v>299</v>
      </c>
      <c r="D181" s="30" t="s">
        <v>230</v>
      </c>
      <c r="E181" s="27"/>
      <c r="F181" s="27"/>
      <c r="G181" s="28"/>
      <c r="H181" s="170"/>
    </row>
    <row r="182" spans="1:8" ht="30" outlineLevel="2" x14ac:dyDescent="0.25">
      <c r="A182" s="24" t="s">
        <v>438</v>
      </c>
      <c r="B182" s="41" t="s">
        <v>274</v>
      </c>
      <c r="C182" s="25" t="s">
        <v>285</v>
      </c>
      <c r="D182" s="30" t="s">
        <v>230</v>
      </c>
      <c r="E182" s="27"/>
      <c r="F182" s="27"/>
      <c r="G182" s="28"/>
      <c r="H182" s="170"/>
    </row>
    <row r="183" spans="1:8" ht="30" outlineLevel="2" x14ac:dyDescent="0.25">
      <c r="A183" s="24" t="s">
        <v>439</v>
      </c>
      <c r="B183" s="41" t="s">
        <v>275</v>
      </c>
      <c r="C183" s="25" t="s">
        <v>286</v>
      </c>
      <c r="D183" s="30" t="s">
        <v>230</v>
      </c>
      <c r="E183" s="27"/>
      <c r="F183" s="27"/>
      <c r="G183" s="28"/>
      <c r="H183" s="170"/>
    </row>
    <row r="184" spans="1:8" ht="30" outlineLevel="2" x14ac:dyDescent="0.25">
      <c r="A184" s="24" t="s">
        <v>440</v>
      </c>
      <c r="B184" s="41" t="s">
        <v>276</v>
      </c>
      <c r="C184" s="25" t="s">
        <v>287</v>
      </c>
      <c r="D184" s="30" t="s">
        <v>230</v>
      </c>
      <c r="E184" s="27"/>
      <c r="F184" s="27"/>
      <c r="G184" s="28"/>
      <c r="H184" s="170"/>
    </row>
    <row r="185" spans="1:8" ht="30" outlineLevel="2" x14ac:dyDescent="0.25">
      <c r="A185" s="24" t="s">
        <v>441</v>
      </c>
      <c r="B185" s="41" t="s">
        <v>277</v>
      </c>
      <c r="C185" s="26" t="s">
        <v>288</v>
      </c>
      <c r="D185" s="30" t="s">
        <v>230</v>
      </c>
      <c r="E185" s="27"/>
      <c r="F185" s="27"/>
      <c r="G185" s="28"/>
      <c r="H185" s="170"/>
    </row>
    <row r="186" spans="1:8" ht="30" outlineLevel="2" x14ac:dyDescent="0.25">
      <c r="A186" s="24" t="s">
        <v>442</v>
      </c>
      <c r="B186" s="41" t="s">
        <v>278</v>
      </c>
      <c r="C186" s="26" t="s">
        <v>289</v>
      </c>
      <c r="D186" s="30" t="s">
        <v>230</v>
      </c>
      <c r="E186" s="27"/>
      <c r="F186" s="27"/>
      <c r="G186" s="28"/>
      <c r="H186" s="170"/>
    </row>
    <row r="187" spans="1:8" ht="30" outlineLevel="2" x14ac:dyDescent="0.25">
      <c r="A187" s="24" t="s">
        <v>443</v>
      </c>
      <c r="B187" s="41" t="s">
        <v>300</v>
      </c>
      <c r="C187" s="26" t="s">
        <v>301</v>
      </c>
      <c r="D187" s="30" t="s">
        <v>230</v>
      </c>
      <c r="E187" s="27"/>
      <c r="F187" s="27"/>
      <c r="G187" s="28"/>
      <c r="H187" s="170"/>
    </row>
    <row r="188" spans="1:8" ht="30" outlineLevel="2" x14ac:dyDescent="0.25">
      <c r="A188" s="24" t="s">
        <v>444</v>
      </c>
      <c r="B188" s="41" t="s">
        <v>279</v>
      </c>
      <c r="C188" s="26" t="s">
        <v>290</v>
      </c>
      <c r="D188" s="30" t="s">
        <v>230</v>
      </c>
      <c r="E188" s="27"/>
      <c r="F188" s="27"/>
      <c r="G188" s="28"/>
      <c r="H188" s="170"/>
    </row>
    <row r="189" spans="1:8" ht="30" outlineLevel="2" x14ac:dyDescent="0.25">
      <c r="A189" s="24" t="s">
        <v>445</v>
      </c>
      <c r="B189" s="41" t="s">
        <v>280</v>
      </c>
      <c r="C189" s="26" t="s">
        <v>291</v>
      </c>
      <c r="D189" s="30" t="s">
        <v>230</v>
      </c>
      <c r="E189" s="27"/>
      <c r="F189" s="27"/>
      <c r="G189" s="28"/>
      <c r="H189" s="170"/>
    </row>
    <row r="190" spans="1:8" ht="20.100000000000001" customHeight="1" outlineLevel="2" x14ac:dyDescent="0.25">
      <c r="A190" s="24" t="s">
        <v>446</v>
      </c>
      <c r="B190" s="41" t="s">
        <v>281</v>
      </c>
      <c r="C190" s="26" t="s">
        <v>292</v>
      </c>
      <c r="D190" s="30" t="s">
        <v>230</v>
      </c>
      <c r="E190" s="27"/>
      <c r="F190" s="27"/>
      <c r="G190" s="28"/>
      <c r="H190" s="170"/>
    </row>
    <row r="191" spans="1:8" ht="20.100000000000001" customHeight="1" outlineLevel="2" x14ac:dyDescent="0.25">
      <c r="A191" s="24" t="s">
        <v>447</v>
      </c>
      <c r="B191" s="41" t="s">
        <v>282</v>
      </c>
      <c r="C191" s="26" t="s">
        <v>293</v>
      </c>
      <c r="D191" s="30" t="s">
        <v>230</v>
      </c>
      <c r="E191" s="27"/>
      <c r="F191" s="27"/>
      <c r="G191" s="28"/>
      <c r="H191" s="170"/>
    </row>
    <row r="192" spans="1:8" ht="30" outlineLevel="1" x14ac:dyDescent="0.25">
      <c r="A192" s="24" t="s">
        <v>448</v>
      </c>
      <c r="B192" s="41" t="s">
        <v>283</v>
      </c>
      <c r="C192" s="26" t="s">
        <v>294</v>
      </c>
      <c r="D192" s="30" t="s">
        <v>230</v>
      </c>
      <c r="E192" s="27"/>
      <c r="F192" s="27"/>
      <c r="G192" s="28"/>
      <c r="H192" s="170"/>
    </row>
    <row r="193" spans="1:8" ht="30" outlineLevel="2" x14ac:dyDescent="0.25">
      <c r="A193" s="24" t="s">
        <v>449</v>
      </c>
      <c r="B193" s="41" t="s">
        <v>284</v>
      </c>
      <c r="C193" s="26" t="s">
        <v>295</v>
      </c>
      <c r="D193" s="30" t="s">
        <v>230</v>
      </c>
      <c r="E193" s="27"/>
      <c r="F193" s="27"/>
      <c r="G193" s="28"/>
      <c r="H193" s="170"/>
    </row>
    <row r="194" spans="1:8" ht="30" outlineLevel="2" x14ac:dyDescent="0.25">
      <c r="A194" s="24" t="s">
        <v>450</v>
      </c>
      <c r="B194" s="41" t="s">
        <v>309</v>
      </c>
      <c r="C194" s="38" t="s">
        <v>310</v>
      </c>
      <c r="D194" s="30" t="s">
        <v>230</v>
      </c>
      <c r="E194" s="27"/>
      <c r="F194" s="27"/>
      <c r="G194" s="28"/>
      <c r="H194" s="170"/>
    </row>
    <row r="195" spans="1:8" ht="30" outlineLevel="2" x14ac:dyDescent="0.25">
      <c r="A195" s="24" t="s">
        <v>451</v>
      </c>
      <c r="B195" s="41" t="s">
        <v>302</v>
      </c>
      <c r="C195" s="38" t="s">
        <v>311</v>
      </c>
      <c r="D195" s="30" t="s">
        <v>230</v>
      </c>
      <c r="E195" s="27"/>
      <c r="F195" s="27"/>
      <c r="G195" s="28"/>
      <c r="H195" s="170"/>
    </row>
    <row r="196" spans="1:8" ht="30" outlineLevel="2" x14ac:dyDescent="0.25">
      <c r="A196" s="24" t="s">
        <v>452</v>
      </c>
      <c r="B196" s="41" t="s">
        <v>303</v>
      </c>
      <c r="C196" s="38" t="s">
        <v>312</v>
      </c>
      <c r="D196" s="30" t="s">
        <v>230</v>
      </c>
      <c r="E196" s="27"/>
      <c r="F196" s="27"/>
      <c r="G196" s="28"/>
      <c r="H196" s="170"/>
    </row>
    <row r="197" spans="1:8" ht="30" outlineLevel="2" x14ac:dyDescent="0.25">
      <c r="A197" s="24" t="s">
        <v>453</v>
      </c>
      <c r="B197" s="41" t="s">
        <v>304</v>
      </c>
      <c r="C197" s="38" t="s">
        <v>313</v>
      </c>
      <c r="D197" s="30" t="s">
        <v>230</v>
      </c>
      <c r="E197" s="27"/>
      <c r="F197" s="27"/>
      <c r="G197" s="28"/>
      <c r="H197" s="170"/>
    </row>
    <row r="198" spans="1:8" ht="30" outlineLevel="2" x14ac:dyDescent="0.25">
      <c r="A198" s="24" t="s">
        <v>454</v>
      </c>
      <c r="B198" s="41" t="s">
        <v>305</v>
      </c>
      <c r="C198" s="38" t="s">
        <v>314</v>
      </c>
      <c r="D198" s="30" t="s">
        <v>230</v>
      </c>
      <c r="E198" s="27"/>
      <c r="F198" s="27"/>
      <c r="G198" s="28"/>
      <c r="H198" s="170"/>
    </row>
    <row r="199" spans="1:8" ht="30" outlineLevel="2" x14ac:dyDescent="0.25">
      <c r="A199" s="24" t="s">
        <v>455</v>
      </c>
      <c r="B199" s="41" t="s">
        <v>306</v>
      </c>
      <c r="C199" s="38" t="s">
        <v>315</v>
      </c>
      <c r="D199" s="30" t="s">
        <v>230</v>
      </c>
      <c r="E199" s="27"/>
      <c r="F199" s="27"/>
      <c r="G199" s="28"/>
      <c r="H199" s="170"/>
    </row>
    <row r="200" spans="1:8" ht="30" outlineLevel="2" x14ac:dyDescent="0.25">
      <c r="A200" s="24" t="s">
        <v>456</v>
      </c>
      <c r="B200" s="41" t="s">
        <v>307</v>
      </c>
      <c r="C200" s="38" t="s">
        <v>316</v>
      </c>
      <c r="D200" s="30" t="s">
        <v>230</v>
      </c>
      <c r="E200" s="27"/>
      <c r="F200" s="27"/>
      <c r="G200" s="28"/>
      <c r="H200" s="170"/>
    </row>
    <row r="201" spans="1:8" ht="30" outlineLevel="2" x14ac:dyDescent="0.25">
      <c r="A201" s="24" t="s">
        <v>457</v>
      </c>
      <c r="B201" s="41" t="s">
        <v>308</v>
      </c>
      <c r="C201" s="38" t="s">
        <v>317</v>
      </c>
      <c r="D201" s="30" t="s">
        <v>230</v>
      </c>
      <c r="E201" s="27"/>
      <c r="F201" s="27"/>
      <c r="G201" s="28"/>
      <c r="H201" s="171"/>
    </row>
    <row r="202" spans="1:8" outlineLevel="2" x14ac:dyDescent="0.25">
      <c r="A202" s="180" t="s">
        <v>624</v>
      </c>
      <c r="B202" s="181"/>
      <c r="C202" s="181"/>
      <c r="D202" s="181"/>
      <c r="E202" s="181"/>
      <c r="F202" s="181"/>
      <c r="G202" s="182"/>
      <c r="H202" s="172">
        <f>SUM(H178:H201)</f>
        <v>0</v>
      </c>
    </row>
    <row r="203" spans="1:8" outlineLevel="2" x14ac:dyDescent="0.25">
      <c r="A203" s="180" t="s">
        <v>60</v>
      </c>
      <c r="B203" s="181"/>
      <c r="C203" s="181"/>
      <c r="D203" s="181"/>
      <c r="E203" s="181"/>
      <c r="F203" s="181"/>
      <c r="G203" s="182"/>
      <c r="H203" s="172">
        <f>H202+H176+H163+H155+H139+H121+H115+H97</f>
        <v>0</v>
      </c>
    </row>
    <row r="204" spans="1:8" outlineLevel="2" x14ac:dyDescent="0.25">
      <c r="A204" s="16">
        <v>9</v>
      </c>
      <c r="B204" s="18"/>
      <c r="C204" s="18" t="s">
        <v>78</v>
      </c>
      <c r="D204" s="17"/>
      <c r="E204" s="17"/>
      <c r="F204" s="17"/>
      <c r="G204" s="19"/>
      <c r="H204" s="17"/>
    </row>
    <row r="205" spans="1:8" ht="30" outlineLevel="2" x14ac:dyDescent="0.25">
      <c r="A205" s="47" t="s">
        <v>85</v>
      </c>
      <c r="B205" s="6">
        <v>72888</v>
      </c>
      <c r="C205" s="15" t="s">
        <v>486</v>
      </c>
      <c r="D205" s="20" t="s">
        <v>34</v>
      </c>
      <c r="E205" s="6"/>
      <c r="F205" s="10"/>
      <c r="G205" s="10"/>
      <c r="H205" s="163"/>
    </row>
    <row r="206" spans="1:8" ht="30" outlineLevel="2" x14ac:dyDescent="0.25">
      <c r="A206" s="47" t="s">
        <v>86</v>
      </c>
      <c r="B206" s="6">
        <v>94319</v>
      </c>
      <c r="C206" s="15" t="s">
        <v>318</v>
      </c>
      <c r="D206" s="20" t="s">
        <v>34</v>
      </c>
      <c r="E206" s="6"/>
      <c r="F206" s="10"/>
      <c r="G206" s="10"/>
      <c r="H206" s="164"/>
    </row>
    <row r="207" spans="1:8" ht="30" outlineLevel="2" x14ac:dyDescent="0.25">
      <c r="A207" s="47" t="s">
        <v>459</v>
      </c>
      <c r="B207" s="6" t="s">
        <v>79</v>
      </c>
      <c r="C207" s="15" t="s">
        <v>81</v>
      </c>
      <c r="D207" s="20" t="s">
        <v>34</v>
      </c>
      <c r="E207" s="6"/>
      <c r="F207" s="10"/>
      <c r="G207" s="10"/>
      <c r="H207" s="164"/>
    </row>
    <row r="208" spans="1:8" ht="45" outlineLevel="2" x14ac:dyDescent="0.25">
      <c r="A208" s="47" t="s">
        <v>460</v>
      </c>
      <c r="B208" s="6">
        <v>94990</v>
      </c>
      <c r="C208" s="15" t="s">
        <v>83</v>
      </c>
      <c r="D208" s="20" t="s">
        <v>34</v>
      </c>
      <c r="E208" s="6"/>
      <c r="F208" s="10"/>
      <c r="G208" s="10"/>
      <c r="H208" s="164"/>
    </row>
    <row r="209" spans="1:8" ht="45" outlineLevel="2" x14ac:dyDescent="0.25">
      <c r="A209" s="47" t="s">
        <v>461</v>
      </c>
      <c r="B209" s="6">
        <v>94991</v>
      </c>
      <c r="C209" s="15" t="s">
        <v>139</v>
      </c>
      <c r="D209" s="20" t="s">
        <v>34</v>
      </c>
      <c r="E209" s="6"/>
      <c r="F209" s="10"/>
      <c r="G209" s="10"/>
      <c r="H209" s="168"/>
    </row>
    <row r="210" spans="1:8" outlineLevel="2" x14ac:dyDescent="0.25">
      <c r="A210" s="180" t="s">
        <v>60</v>
      </c>
      <c r="B210" s="181"/>
      <c r="C210" s="181"/>
      <c r="D210" s="181"/>
      <c r="E210" s="181"/>
      <c r="F210" s="181"/>
      <c r="G210" s="182"/>
      <c r="H210" s="172">
        <f>SUM(H205:H209)</f>
        <v>0</v>
      </c>
    </row>
    <row r="211" spans="1:8" outlineLevel="2" x14ac:dyDescent="0.25">
      <c r="A211" s="16">
        <v>10</v>
      </c>
      <c r="B211" s="18"/>
      <c r="C211" s="18" t="s">
        <v>52</v>
      </c>
      <c r="D211" s="17"/>
      <c r="E211" s="17"/>
      <c r="F211" s="17"/>
      <c r="G211" s="19"/>
      <c r="H211" s="17"/>
    </row>
    <row r="212" spans="1:8" ht="30" outlineLevel="2" x14ac:dyDescent="0.25">
      <c r="A212" s="47" t="s">
        <v>161</v>
      </c>
      <c r="B212" s="6">
        <v>72947</v>
      </c>
      <c r="C212" s="15" t="s">
        <v>82</v>
      </c>
      <c r="D212" s="20" t="s">
        <v>24</v>
      </c>
      <c r="E212" s="2"/>
      <c r="F212" s="2"/>
      <c r="G212" s="10"/>
      <c r="H212" s="147"/>
    </row>
    <row r="213" spans="1:8" ht="45" outlineLevel="2" x14ac:dyDescent="0.25">
      <c r="A213" s="47" t="s">
        <v>162</v>
      </c>
      <c r="B213" s="6" t="s">
        <v>617</v>
      </c>
      <c r="C213" s="15" t="s">
        <v>322</v>
      </c>
      <c r="D213" s="20" t="s">
        <v>24</v>
      </c>
      <c r="E213" s="2"/>
      <c r="F213" s="2"/>
      <c r="G213" s="10"/>
      <c r="H213" s="148"/>
    </row>
    <row r="214" spans="1:8" outlineLevel="2" x14ac:dyDescent="0.25">
      <c r="A214" s="180" t="s">
        <v>60</v>
      </c>
      <c r="B214" s="181"/>
      <c r="C214" s="181"/>
      <c r="D214" s="181"/>
      <c r="E214" s="181"/>
      <c r="F214" s="181"/>
      <c r="G214" s="182"/>
      <c r="H214" s="172">
        <f>SUM(H212:H213)</f>
        <v>0</v>
      </c>
    </row>
    <row r="215" spans="1:8" outlineLevel="2" x14ac:dyDescent="0.25">
      <c r="A215" s="16">
        <v>11</v>
      </c>
      <c r="B215" s="18"/>
      <c r="C215" s="18" t="s">
        <v>53</v>
      </c>
      <c r="D215" s="17"/>
      <c r="E215" s="17"/>
      <c r="F215" s="17"/>
      <c r="G215" s="19"/>
      <c r="H215" s="17"/>
    </row>
    <row r="216" spans="1:8" ht="15.75" outlineLevel="2" x14ac:dyDescent="0.25">
      <c r="A216" s="47" t="s">
        <v>462</v>
      </c>
      <c r="B216" s="6" t="s">
        <v>84</v>
      </c>
      <c r="C216" s="14" t="s">
        <v>339</v>
      </c>
      <c r="D216" s="30" t="s">
        <v>230</v>
      </c>
      <c r="E216" s="2"/>
      <c r="F216" s="2"/>
      <c r="G216" s="10"/>
      <c r="H216" s="88"/>
    </row>
    <row r="217" spans="1:8" ht="15.75" x14ac:dyDescent="0.25">
      <c r="A217" s="47" t="s">
        <v>463</v>
      </c>
      <c r="B217" s="42">
        <v>34723</v>
      </c>
      <c r="C217" s="14" t="s">
        <v>338</v>
      </c>
      <c r="D217" s="20" t="s">
        <v>24</v>
      </c>
      <c r="E217" s="2"/>
      <c r="F217" s="2"/>
      <c r="G217" s="10"/>
      <c r="H217" s="23"/>
    </row>
    <row r="218" spans="1:8" ht="34.5" customHeight="1" outlineLevel="1" x14ac:dyDescent="0.25">
      <c r="A218" s="47" t="s">
        <v>464</v>
      </c>
      <c r="B218" s="42">
        <v>34721</v>
      </c>
      <c r="C218" s="15" t="s">
        <v>337</v>
      </c>
      <c r="D218" s="20" t="s">
        <v>24</v>
      </c>
      <c r="E218" s="2"/>
      <c r="F218" s="2"/>
      <c r="G218" s="10"/>
      <c r="H218" s="23"/>
    </row>
    <row r="219" spans="1:8" ht="34.5" customHeight="1" outlineLevel="1" x14ac:dyDescent="0.25">
      <c r="A219" s="47" t="s">
        <v>465</v>
      </c>
      <c r="B219" s="42" t="s">
        <v>325</v>
      </c>
      <c r="C219" s="15" t="s">
        <v>324</v>
      </c>
      <c r="D219" s="30" t="s">
        <v>230</v>
      </c>
      <c r="E219" s="2"/>
      <c r="F219" s="2"/>
      <c r="G219" s="10"/>
      <c r="H219" s="23"/>
    </row>
    <row r="220" spans="1:8" ht="34.5" customHeight="1" outlineLevel="1" x14ac:dyDescent="0.25">
      <c r="A220" s="47" t="s">
        <v>466</v>
      </c>
      <c r="B220" s="42" t="s">
        <v>330</v>
      </c>
      <c r="C220" s="15" t="s">
        <v>336</v>
      </c>
      <c r="D220" s="20" t="s">
        <v>24</v>
      </c>
      <c r="E220" s="2"/>
      <c r="F220" s="2"/>
      <c r="G220" s="10"/>
      <c r="H220" s="23"/>
    </row>
    <row r="221" spans="1:8" ht="30" outlineLevel="1" x14ac:dyDescent="0.25">
      <c r="A221" s="47" t="s">
        <v>467</v>
      </c>
      <c r="B221" s="42" t="s">
        <v>332</v>
      </c>
      <c r="C221" s="15" t="s">
        <v>335</v>
      </c>
      <c r="D221" s="30" t="s">
        <v>230</v>
      </c>
      <c r="E221" s="2"/>
      <c r="F221" s="2"/>
      <c r="G221" s="10"/>
      <c r="H221" s="23"/>
    </row>
    <row r="222" spans="1:8" ht="30" outlineLevel="1" x14ac:dyDescent="0.25">
      <c r="A222" s="47" t="s">
        <v>468</v>
      </c>
      <c r="B222" s="42" t="s">
        <v>333</v>
      </c>
      <c r="C222" s="15" t="s">
        <v>334</v>
      </c>
      <c r="D222" s="30" t="s">
        <v>230</v>
      </c>
      <c r="E222" s="2"/>
      <c r="F222" s="2"/>
      <c r="G222" s="10"/>
      <c r="H222" s="23"/>
    </row>
    <row r="223" spans="1:8" ht="30" x14ac:dyDescent="0.25">
      <c r="A223" s="47" t="s">
        <v>469</v>
      </c>
      <c r="B223" s="42" t="s">
        <v>340</v>
      </c>
      <c r="C223" s="15" t="s">
        <v>341</v>
      </c>
      <c r="D223" s="30" t="s">
        <v>230</v>
      </c>
      <c r="E223" s="2"/>
      <c r="F223" s="2"/>
      <c r="G223" s="10"/>
      <c r="H223" s="23"/>
    </row>
    <row r="224" spans="1:8" ht="30" outlineLevel="1" x14ac:dyDescent="0.25">
      <c r="A224" s="47" t="s">
        <v>470</v>
      </c>
      <c r="B224" s="42" t="s">
        <v>343</v>
      </c>
      <c r="C224" s="15" t="s">
        <v>342</v>
      </c>
      <c r="D224" s="30" t="s">
        <v>230</v>
      </c>
      <c r="E224" s="2"/>
      <c r="F224" s="2"/>
      <c r="G224" s="10"/>
      <c r="H224" s="23"/>
    </row>
    <row r="225" spans="1:8" ht="45" outlineLevel="1" x14ac:dyDescent="0.25">
      <c r="A225" s="47" t="s">
        <v>471</v>
      </c>
      <c r="B225" s="6" t="s">
        <v>618</v>
      </c>
      <c r="C225" s="4" t="s">
        <v>140</v>
      </c>
      <c r="D225" s="30" t="s">
        <v>230</v>
      </c>
      <c r="E225" s="6"/>
      <c r="F225" s="2"/>
      <c r="G225" s="10"/>
      <c r="H225" s="23"/>
    </row>
    <row r="226" spans="1:8" outlineLevel="2" x14ac:dyDescent="0.25">
      <c r="A226" s="180" t="s">
        <v>60</v>
      </c>
      <c r="B226" s="181"/>
      <c r="C226" s="181"/>
      <c r="D226" s="181"/>
      <c r="E226" s="181"/>
      <c r="F226" s="181"/>
      <c r="G226" s="182"/>
      <c r="H226" s="172">
        <f>SUM(H216:H225)</f>
        <v>0</v>
      </c>
    </row>
    <row r="227" spans="1:8" outlineLevel="2" x14ac:dyDescent="0.25">
      <c r="A227" s="186" t="s">
        <v>59</v>
      </c>
      <c r="B227" s="187"/>
      <c r="C227" s="187"/>
      <c r="D227" s="187"/>
      <c r="E227" s="187"/>
      <c r="F227" s="187"/>
      <c r="G227" s="188"/>
      <c r="H227" s="3"/>
    </row>
    <row r="228" spans="1:8" ht="21.75" customHeight="1" outlineLevel="2" x14ac:dyDescent="0.25">
      <c r="A228" s="186" t="s">
        <v>18</v>
      </c>
      <c r="B228" s="187"/>
      <c r="C228" s="187"/>
      <c r="D228" s="187"/>
      <c r="E228" s="187"/>
      <c r="F228" s="187"/>
      <c r="G228" s="188"/>
      <c r="H228" s="3"/>
    </row>
    <row r="229" spans="1:8" ht="21.75" customHeight="1" outlineLevel="2" x14ac:dyDescent="0.25">
      <c r="A229" s="186" t="s">
        <v>60</v>
      </c>
      <c r="B229" s="187"/>
      <c r="C229" s="187"/>
      <c r="D229" s="187"/>
      <c r="E229" s="187"/>
      <c r="F229" s="187"/>
      <c r="G229" s="188"/>
      <c r="H229" s="3"/>
    </row>
    <row r="230" spans="1:8" outlineLevel="2" x14ac:dyDescent="0.25">
      <c r="A230" s="186" t="s">
        <v>61</v>
      </c>
      <c r="B230" s="187"/>
      <c r="C230" s="187"/>
      <c r="D230" s="187"/>
      <c r="E230" s="187"/>
      <c r="F230" s="187"/>
      <c r="G230" s="188"/>
      <c r="H230" s="2"/>
    </row>
    <row r="231" spans="1:8" outlineLevel="2" x14ac:dyDescent="0.25">
      <c r="A231" s="189" t="s">
        <v>487</v>
      </c>
      <c r="B231" s="190"/>
      <c r="C231" s="190"/>
      <c r="D231" s="190"/>
      <c r="E231" s="190"/>
      <c r="F231" s="190"/>
      <c r="G231" s="190"/>
      <c r="H231" s="191"/>
    </row>
    <row r="232" spans="1:8" x14ac:dyDescent="0.25">
      <c r="A232" s="192"/>
      <c r="B232" s="193"/>
      <c r="C232" s="193"/>
      <c r="D232" s="193"/>
      <c r="E232" s="193"/>
      <c r="F232" s="193"/>
      <c r="G232" s="193"/>
      <c r="H232" s="194"/>
    </row>
    <row r="233" spans="1:8" ht="25.5" customHeight="1" outlineLevel="1" x14ac:dyDescent="0.25">
      <c r="A233" s="192"/>
      <c r="B233" s="193"/>
      <c r="C233" s="193"/>
      <c r="D233" s="193"/>
      <c r="E233" s="193"/>
      <c r="F233" s="193"/>
      <c r="G233" s="193"/>
      <c r="H233" s="194"/>
    </row>
    <row r="234" spans="1:8" ht="27.75" customHeight="1" outlineLevel="1" x14ac:dyDescent="0.25">
      <c r="A234" s="192"/>
      <c r="B234" s="193"/>
      <c r="C234" s="193"/>
      <c r="D234" s="193"/>
      <c r="E234" s="193"/>
      <c r="F234" s="193"/>
      <c r="G234" s="193"/>
      <c r="H234" s="194"/>
    </row>
    <row r="235" spans="1:8" outlineLevel="1" x14ac:dyDescent="0.25">
      <c r="A235" s="192"/>
      <c r="B235" s="193"/>
      <c r="C235" s="193"/>
      <c r="D235" s="193"/>
      <c r="E235" s="193"/>
      <c r="F235" s="193"/>
      <c r="G235" s="193"/>
      <c r="H235" s="194"/>
    </row>
    <row r="236" spans="1:8" ht="32.25" customHeight="1" outlineLevel="1" x14ac:dyDescent="0.25">
      <c r="A236" s="195"/>
      <c r="B236" s="196"/>
      <c r="C236" s="196"/>
      <c r="D236" s="196"/>
      <c r="E236" s="196"/>
      <c r="F236" s="196"/>
      <c r="G236" s="196"/>
      <c r="H236" s="197"/>
    </row>
    <row r="237" spans="1:8" ht="32.25" customHeight="1" outlineLevel="1" x14ac:dyDescent="0.25"/>
    <row r="238" spans="1:8" ht="32.25" customHeight="1" outlineLevel="1" x14ac:dyDescent="0.25"/>
    <row r="239" spans="1:8" ht="32.25" customHeight="1" outlineLevel="1" x14ac:dyDescent="0.25"/>
    <row r="240" spans="1:8" ht="32.25" customHeight="1" outlineLevel="1" x14ac:dyDescent="0.25"/>
    <row r="241" ht="32.25" customHeight="1" outlineLevel="1" x14ac:dyDescent="0.25"/>
    <row r="242" outlineLevel="1" x14ac:dyDescent="0.25"/>
    <row r="243" outlineLevel="2" x14ac:dyDescent="0.25"/>
    <row r="244" outlineLevel="2" x14ac:dyDescent="0.25"/>
    <row r="245" outlineLevel="2" x14ac:dyDescent="0.25"/>
    <row r="246" outlineLevel="2" x14ac:dyDescent="0.25"/>
    <row r="247" ht="18.75" customHeight="1" outlineLevel="2" x14ac:dyDescent="0.25"/>
    <row r="248" outlineLevel="2" x14ac:dyDescent="0.25"/>
    <row r="249" ht="20.100000000000001" customHeight="1" x14ac:dyDescent="0.25"/>
    <row r="250" ht="20.100000000000001" customHeight="1" x14ac:dyDescent="0.25"/>
    <row r="251" ht="20.100000000000001" customHeight="1" x14ac:dyDescent="0.25"/>
    <row r="252" ht="20.100000000000001" customHeight="1" x14ac:dyDescent="0.25"/>
  </sheetData>
  <mergeCells count="32">
    <mergeCell ref="A11:G11"/>
    <mergeCell ref="A14:G14"/>
    <mergeCell ref="A30:G30"/>
    <mergeCell ref="A1:H1"/>
    <mergeCell ref="B3:F3"/>
    <mergeCell ref="B4:F4"/>
    <mergeCell ref="B5:F5"/>
    <mergeCell ref="B6:F6"/>
    <mergeCell ref="A2:H2"/>
    <mergeCell ref="G3:G4"/>
    <mergeCell ref="G5:G6"/>
    <mergeCell ref="A45:G45"/>
    <mergeCell ref="A58:G58"/>
    <mergeCell ref="A229:G229"/>
    <mergeCell ref="A230:G230"/>
    <mergeCell ref="A231:H236"/>
    <mergeCell ref="A227:G227"/>
    <mergeCell ref="A228:G228"/>
    <mergeCell ref="A67:G67"/>
    <mergeCell ref="A86:G86"/>
    <mergeCell ref="A97:G97"/>
    <mergeCell ref="A115:G115"/>
    <mergeCell ref="A121:G121"/>
    <mergeCell ref="A210:G210"/>
    <mergeCell ref="A214:G214"/>
    <mergeCell ref="A226:G226"/>
    <mergeCell ref="A202:G202"/>
    <mergeCell ref="A139:G139"/>
    <mergeCell ref="A155:G155"/>
    <mergeCell ref="A163:G163"/>
    <mergeCell ref="A176:G176"/>
    <mergeCell ref="A203:G203"/>
  </mergeCells>
  <printOptions horizontalCentered="1" gridLines="1"/>
  <pageMargins left="0" right="0" top="0.39370078740157483" bottom="0.39370078740157483" header="0.31496062992125984" footer="0.31496062992125984"/>
  <pageSetup paperSize="9" scale="55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zoomScale="90" zoomScaleNormal="90" workbookViewId="0">
      <selection activeCell="C10" sqref="C10:C12"/>
    </sheetView>
  </sheetViews>
  <sheetFormatPr defaultRowHeight="15" x14ac:dyDescent="0.25"/>
  <cols>
    <col min="2" max="3" width="9.140625" style="80"/>
    <col min="4" max="4" width="34.5703125" customWidth="1"/>
    <col min="5" max="5" width="6.28515625" style="80" bestFit="1" customWidth="1"/>
    <col min="6" max="6" width="10.140625" bestFit="1" customWidth="1"/>
    <col min="7" max="7" width="9.7109375" bestFit="1" customWidth="1"/>
    <col min="8" max="8" width="14.28515625" bestFit="1" customWidth="1"/>
    <col min="9" max="9" width="10.5703125" customWidth="1"/>
    <col min="10" max="10" width="12.7109375" bestFit="1" customWidth="1"/>
  </cols>
  <sheetData>
    <row r="1" spans="1:10" ht="26.25" x14ac:dyDescent="0.25">
      <c r="A1" s="198"/>
      <c r="B1" s="199"/>
      <c r="C1" s="199"/>
      <c r="D1" s="199"/>
      <c r="E1" s="199"/>
      <c r="F1" s="199"/>
      <c r="G1" s="199"/>
      <c r="H1" s="199"/>
      <c r="I1" s="199"/>
      <c r="J1" s="199"/>
    </row>
    <row r="2" spans="1:10" ht="18.75" x14ac:dyDescent="0.25">
      <c r="A2" s="202" t="s">
        <v>62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x14ac:dyDescent="0.25">
      <c r="A3" s="3" t="s">
        <v>14</v>
      </c>
      <c r="B3" s="219"/>
      <c r="C3" s="220"/>
      <c r="D3" s="220"/>
      <c r="E3" s="220"/>
      <c r="F3" s="220"/>
      <c r="G3" s="220"/>
      <c r="H3" s="221"/>
      <c r="I3" s="92" t="s">
        <v>18</v>
      </c>
      <c r="J3" s="44" t="s">
        <v>19</v>
      </c>
    </row>
    <row r="4" spans="1:10" x14ac:dyDescent="0.25">
      <c r="A4" s="3" t="s">
        <v>15</v>
      </c>
      <c r="B4" s="219"/>
      <c r="C4" s="220"/>
      <c r="D4" s="220"/>
      <c r="E4" s="220"/>
      <c r="F4" s="220"/>
      <c r="G4" s="220"/>
      <c r="H4" s="221"/>
      <c r="I4" s="222">
        <f>BDI!I3</f>
        <v>0.31419411159240096</v>
      </c>
      <c r="J4" s="45">
        <v>43113</v>
      </c>
    </row>
    <row r="5" spans="1:10" x14ac:dyDescent="0.25">
      <c r="A5" s="3" t="s">
        <v>16</v>
      </c>
      <c r="B5" s="219"/>
      <c r="C5" s="220"/>
      <c r="D5" s="220"/>
      <c r="E5" s="220"/>
      <c r="F5" s="220"/>
      <c r="G5" s="220"/>
      <c r="H5" s="221"/>
      <c r="I5" s="223"/>
      <c r="J5" s="44" t="s">
        <v>20</v>
      </c>
    </row>
    <row r="6" spans="1:10" x14ac:dyDescent="0.25">
      <c r="A6" s="3" t="s">
        <v>17</v>
      </c>
      <c r="B6" s="216"/>
      <c r="C6" s="217"/>
      <c r="D6" s="217"/>
      <c r="E6" s="217"/>
      <c r="F6" s="217"/>
      <c r="G6" s="217"/>
      <c r="H6" s="218"/>
      <c r="I6" s="224"/>
      <c r="J6" s="46">
        <v>42917</v>
      </c>
    </row>
    <row r="7" spans="1:10" x14ac:dyDescent="0.25">
      <c r="A7" s="210" t="s">
        <v>517</v>
      </c>
      <c r="B7" s="211"/>
      <c r="C7" s="211"/>
      <c r="D7" s="211"/>
      <c r="E7" s="211"/>
      <c r="F7" s="211"/>
      <c r="G7" s="211"/>
      <c r="H7" s="211"/>
      <c r="I7" s="211"/>
      <c r="J7" s="212"/>
    </row>
    <row r="8" spans="1:10" x14ac:dyDescent="0.25">
      <c r="A8" s="213" t="s">
        <v>582</v>
      </c>
      <c r="B8" s="214"/>
      <c r="C8" s="214"/>
      <c r="D8" s="214"/>
      <c r="E8" s="214"/>
      <c r="F8" s="214"/>
      <c r="G8" s="214"/>
      <c r="H8" s="214"/>
      <c r="I8" s="214"/>
      <c r="J8" s="215"/>
    </row>
    <row r="9" spans="1:10" s="97" customFormat="1" ht="30" x14ac:dyDescent="0.25">
      <c r="A9" s="124" t="s">
        <v>504</v>
      </c>
      <c r="B9" s="124" t="s">
        <v>527</v>
      </c>
      <c r="C9" s="124" t="s">
        <v>1</v>
      </c>
      <c r="D9" s="124" t="s">
        <v>584</v>
      </c>
      <c r="E9" s="124" t="s">
        <v>588</v>
      </c>
      <c r="F9" s="124" t="s">
        <v>583</v>
      </c>
      <c r="G9" s="124" t="s">
        <v>585</v>
      </c>
      <c r="H9" s="124" t="s">
        <v>586</v>
      </c>
      <c r="I9" s="124" t="s">
        <v>525</v>
      </c>
      <c r="J9" s="124" t="s">
        <v>526</v>
      </c>
    </row>
    <row r="10" spans="1:10" ht="30" x14ac:dyDescent="0.25">
      <c r="A10" s="105" t="s">
        <v>4</v>
      </c>
      <c r="B10" s="105" t="s">
        <v>19</v>
      </c>
      <c r="C10" s="105">
        <v>90778</v>
      </c>
      <c r="D10" s="113" t="s">
        <v>587</v>
      </c>
      <c r="E10" s="114" t="s">
        <v>589</v>
      </c>
      <c r="F10" s="114"/>
      <c r="G10" s="114"/>
      <c r="H10" s="114"/>
      <c r="I10" s="114"/>
      <c r="J10" s="114">
        <f>I10*F10*G10*H10</f>
        <v>0</v>
      </c>
    </row>
    <row r="11" spans="1:10" ht="30" x14ac:dyDescent="0.25">
      <c r="A11" s="105" t="s">
        <v>531</v>
      </c>
      <c r="B11" s="105" t="s">
        <v>19</v>
      </c>
      <c r="C11" s="105">
        <v>90780</v>
      </c>
      <c r="D11" s="113" t="s">
        <v>590</v>
      </c>
      <c r="E11" s="114" t="s">
        <v>589</v>
      </c>
      <c r="F11" s="114"/>
      <c r="G11" s="114"/>
      <c r="H11" s="114"/>
      <c r="I11" s="114"/>
      <c r="J11" s="114">
        <f t="shared" ref="J11:J12" si="0">I11*F11*G11*H11</f>
        <v>0</v>
      </c>
    </row>
    <row r="12" spans="1:10" ht="30" x14ac:dyDescent="0.25">
      <c r="A12" s="105" t="s">
        <v>532</v>
      </c>
      <c r="B12" s="105" t="s">
        <v>19</v>
      </c>
      <c r="C12" s="105">
        <v>90776</v>
      </c>
      <c r="D12" s="113" t="s">
        <v>591</v>
      </c>
      <c r="E12" s="114" t="s">
        <v>589</v>
      </c>
      <c r="F12" s="114"/>
      <c r="G12" s="114"/>
      <c r="H12" s="114"/>
      <c r="I12" s="114"/>
      <c r="J12" s="114">
        <f t="shared" si="0"/>
        <v>0</v>
      </c>
    </row>
    <row r="13" spans="1:10" x14ac:dyDescent="0.25">
      <c r="A13" s="209" t="s">
        <v>60</v>
      </c>
      <c r="B13" s="209"/>
      <c r="C13" s="209"/>
      <c r="D13" s="209"/>
      <c r="E13" s="209"/>
      <c r="F13" s="209"/>
      <c r="G13" s="209"/>
      <c r="H13" s="209"/>
      <c r="I13" s="209"/>
      <c r="J13" s="103">
        <f>SUM(J10:J12)</f>
        <v>0</v>
      </c>
    </row>
    <row r="14" spans="1:10" x14ac:dyDescent="0.25">
      <c r="D14" s="111"/>
      <c r="E14" s="111"/>
    </row>
  </sheetData>
  <mergeCells count="10">
    <mergeCell ref="A13:I13"/>
    <mergeCell ref="A7:J7"/>
    <mergeCell ref="A8:J8"/>
    <mergeCell ref="A1:J1"/>
    <mergeCell ref="A2:J2"/>
    <mergeCell ref="B6:H6"/>
    <mergeCell ref="B5:H5"/>
    <mergeCell ref="B4:H4"/>
    <mergeCell ref="B3:H3"/>
    <mergeCell ref="I4:I6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8"/>
  <sheetViews>
    <sheetView topLeftCell="A31" zoomScale="70" zoomScaleNormal="70" workbookViewId="0">
      <selection activeCell="E31" sqref="E31"/>
    </sheetView>
  </sheetViews>
  <sheetFormatPr defaultRowHeight="15" x14ac:dyDescent="0.25"/>
  <cols>
    <col min="1" max="1" width="12.85546875" style="97" customWidth="1"/>
    <col min="2" max="2" width="41.140625" customWidth="1"/>
    <col min="3" max="3" width="14.42578125" customWidth="1"/>
    <col min="4" max="4" width="11.5703125" customWidth="1"/>
    <col min="5" max="5" width="12.85546875" customWidth="1"/>
    <col min="6" max="6" width="14" customWidth="1"/>
    <col min="7" max="7" width="16.42578125" customWidth="1"/>
    <col min="8" max="8" width="17.7109375" customWidth="1"/>
    <col min="9" max="9" width="15" customWidth="1"/>
    <col min="10" max="10" width="13.5703125" customWidth="1"/>
    <col min="11" max="11" width="12.5703125" customWidth="1"/>
    <col min="12" max="12" width="12.28515625" customWidth="1"/>
    <col min="13" max="13" width="30" customWidth="1"/>
  </cols>
  <sheetData>
    <row r="1" spans="1:13" ht="36" customHeight="1" x14ac:dyDescent="0.25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ht="18.75" x14ac:dyDescent="0.25">
      <c r="A2" s="229" t="s">
        <v>62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</row>
    <row r="3" spans="1:13" x14ac:dyDescent="0.25">
      <c r="A3" s="98" t="s">
        <v>14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3" t="s">
        <v>18</v>
      </c>
      <c r="M3" s="99" t="s">
        <v>19</v>
      </c>
    </row>
    <row r="4" spans="1:13" x14ac:dyDescent="0.25">
      <c r="A4" s="98" t="s">
        <v>15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3"/>
      <c r="M4" s="100">
        <v>43113</v>
      </c>
    </row>
    <row r="5" spans="1:13" x14ac:dyDescent="0.25">
      <c r="A5" s="98" t="s">
        <v>16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4">
        <f>BDI!I3</f>
        <v>0.31419411159240096</v>
      </c>
      <c r="M5" s="99" t="s">
        <v>20</v>
      </c>
    </row>
    <row r="6" spans="1:13" x14ac:dyDescent="0.25">
      <c r="A6" s="98" t="s">
        <v>17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4"/>
      <c r="M6" s="101">
        <v>42917</v>
      </c>
    </row>
    <row r="7" spans="1:13" x14ac:dyDescent="0.25">
      <c r="A7" s="230" t="s">
        <v>581</v>
      </c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</row>
    <row r="8" spans="1:13" x14ac:dyDescent="0.25">
      <c r="A8" s="213" t="s">
        <v>518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</row>
    <row r="9" spans="1:13" ht="30" x14ac:dyDescent="0.25">
      <c r="A9" s="124" t="s">
        <v>529</v>
      </c>
      <c r="B9" s="124" t="s">
        <v>519</v>
      </c>
      <c r="C9" s="124" t="s">
        <v>520</v>
      </c>
      <c r="D9" s="124" t="s">
        <v>521</v>
      </c>
      <c r="E9" s="124" t="s">
        <v>522</v>
      </c>
      <c r="F9" s="124" t="s">
        <v>523</v>
      </c>
      <c r="G9" s="124" t="s">
        <v>524</v>
      </c>
      <c r="H9" s="124" t="s">
        <v>3</v>
      </c>
      <c r="I9" s="124" t="s">
        <v>525</v>
      </c>
      <c r="J9" s="124" t="s">
        <v>526</v>
      </c>
      <c r="K9" s="124" t="s">
        <v>527</v>
      </c>
      <c r="L9" s="124" t="s">
        <v>1</v>
      </c>
      <c r="M9" s="124" t="s">
        <v>528</v>
      </c>
    </row>
    <row r="10" spans="1:13" ht="90" x14ac:dyDescent="0.25">
      <c r="A10" s="105" t="s">
        <v>4</v>
      </c>
      <c r="B10" s="108" t="s">
        <v>549</v>
      </c>
      <c r="C10" s="103"/>
      <c r="D10" s="103"/>
      <c r="E10" s="103"/>
      <c r="F10" s="103"/>
      <c r="G10" s="103"/>
      <c r="H10" s="103"/>
      <c r="I10" s="103"/>
      <c r="J10" s="103">
        <f>E10*G10*H10*I10</f>
        <v>0</v>
      </c>
      <c r="K10" s="103" t="s">
        <v>20</v>
      </c>
      <c r="L10" s="103" t="s">
        <v>547</v>
      </c>
      <c r="M10" s="102" t="s">
        <v>546</v>
      </c>
    </row>
    <row r="11" spans="1:13" ht="72" x14ac:dyDescent="0.25">
      <c r="A11" s="105" t="s">
        <v>531</v>
      </c>
      <c r="B11" s="104" t="s">
        <v>550</v>
      </c>
      <c r="C11" s="103"/>
      <c r="D11" s="103"/>
      <c r="E11" s="103"/>
      <c r="F11" s="103"/>
      <c r="G11" s="103"/>
      <c r="H11" s="103"/>
      <c r="I11" s="103"/>
      <c r="J11" s="103">
        <f t="shared" ref="J11:J16" si="0">E11*G11*H11*I11</f>
        <v>0</v>
      </c>
      <c r="K11" s="103" t="s">
        <v>20</v>
      </c>
      <c r="L11" s="103" t="s">
        <v>547</v>
      </c>
      <c r="M11" s="102" t="s">
        <v>546</v>
      </c>
    </row>
    <row r="12" spans="1:13" ht="90" x14ac:dyDescent="0.25">
      <c r="A12" s="105" t="s">
        <v>532</v>
      </c>
      <c r="B12" s="108" t="s">
        <v>551</v>
      </c>
      <c r="C12" s="103"/>
      <c r="D12" s="103"/>
      <c r="E12" s="103"/>
      <c r="F12" s="103"/>
      <c r="G12" s="103"/>
      <c r="H12" s="103"/>
      <c r="I12" s="103"/>
      <c r="J12" s="103">
        <f t="shared" si="0"/>
        <v>0</v>
      </c>
      <c r="K12" s="103" t="s">
        <v>20</v>
      </c>
      <c r="L12" s="103" t="s">
        <v>547</v>
      </c>
      <c r="M12" s="102" t="s">
        <v>546</v>
      </c>
    </row>
    <row r="13" spans="1:13" ht="75" x14ac:dyDescent="0.25">
      <c r="A13" s="105" t="s">
        <v>533</v>
      </c>
      <c r="B13" s="108" t="s">
        <v>552</v>
      </c>
      <c r="C13" s="103"/>
      <c r="D13" s="103"/>
      <c r="E13" s="103"/>
      <c r="F13" s="103"/>
      <c r="G13" s="103"/>
      <c r="H13" s="103"/>
      <c r="I13" s="103"/>
      <c r="J13" s="103">
        <f t="shared" si="0"/>
        <v>0</v>
      </c>
      <c r="K13" s="103" t="s">
        <v>20</v>
      </c>
      <c r="L13" s="103" t="s">
        <v>547</v>
      </c>
      <c r="M13" s="102" t="s">
        <v>546</v>
      </c>
    </row>
    <row r="14" spans="1:13" ht="60" x14ac:dyDescent="0.25">
      <c r="A14" s="105" t="s">
        <v>534</v>
      </c>
      <c r="B14" s="108" t="s">
        <v>553</v>
      </c>
      <c r="C14" s="103"/>
      <c r="D14" s="103"/>
      <c r="E14" s="103"/>
      <c r="F14" s="103"/>
      <c r="G14" s="103"/>
      <c r="H14" s="103"/>
      <c r="I14" s="103"/>
      <c r="J14" s="103">
        <f t="shared" si="0"/>
        <v>0</v>
      </c>
      <c r="K14" s="103" t="s">
        <v>20</v>
      </c>
      <c r="L14" s="103" t="s">
        <v>547</v>
      </c>
      <c r="M14" s="102" t="s">
        <v>546</v>
      </c>
    </row>
    <row r="15" spans="1:13" ht="60" x14ac:dyDescent="0.25">
      <c r="A15" s="105" t="s">
        <v>535</v>
      </c>
      <c r="B15" s="108" t="s">
        <v>554</v>
      </c>
      <c r="C15" s="103"/>
      <c r="D15" s="103"/>
      <c r="E15" s="103"/>
      <c r="F15" s="103"/>
      <c r="G15" s="103"/>
      <c r="H15" s="103"/>
      <c r="I15" s="103"/>
      <c r="J15" s="103">
        <f t="shared" si="0"/>
        <v>0</v>
      </c>
      <c r="K15" s="103" t="s">
        <v>20</v>
      </c>
      <c r="L15" s="103" t="s">
        <v>547</v>
      </c>
      <c r="M15" s="102" t="s">
        <v>546</v>
      </c>
    </row>
    <row r="16" spans="1:13" ht="75" x14ac:dyDescent="0.25">
      <c r="A16" s="105" t="s">
        <v>536</v>
      </c>
      <c r="B16" s="108" t="s">
        <v>555</v>
      </c>
      <c r="C16" s="103"/>
      <c r="D16" s="103"/>
      <c r="E16" s="103"/>
      <c r="F16" s="103"/>
      <c r="G16" s="103"/>
      <c r="H16" s="103"/>
      <c r="I16" s="103"/>
      <c r="J16" s="103">
        <f t="shared" si="0"/>
        <v>0</v>
      </c>
      <c r="K16" s="103" t="s">
        <v>20</v>
      </c>
      <c r="L16" s="103" t="s">
        <v>547</v>
      </c>
      <c r="M16" s="102" t="s">
        <v>546</v>
      </c>
    </row>
    <row r="17" spans="1:13" ht="60" x14ac:dyDescent="0.25">
      <c r="A17" s="105" t="s">
        <v>537</v>
      </c>
      <c r="B17" s="96" t="s">
        <v>556</v>
      </c>
      <c r="C17" s="103"/>
      <c r="D17" s="103"/>
      <c r="E17" s="103"/>
      <c r="F17" s="103"/>
      <c r="G17" s="103"/>
      <c r="H17" s="103"/>
      <c r="I17" s="103"/>
      <c r="J17" s="103">
        <f t="shared" ref="J17:J23" si="1">E17*G17*H17*I17</f>
        <v>0</v>
      </c>
      <c r="K17" s="103" t="s">
        <v>20</v>
      </c>
      <c r="L17" s="103" t="s">
        <v>547</v>
      </c>
      <c r="M17" s="102" t="s">
        <v>546</v>
      </c>
    </row>
    <row r="18" spans="1:13" ht="48" x14ac:dyDescent="0.25">
      <c r="A18" s="105" t="s">
        <v>538</v>
      </c>
      <c r="B18" s="96" t="s">
        <v>557</v>
      </c>
      <c r="C18" s="103"/>
      <c r="D18" s="103"/>
      <c r="E18" s="103"/>
      <c r="F18" s="103"/>
      <c r="G18" s="103"/>
      <c r="H18" s="103"/>
      <c r="I18" s="103"/>
      <c r="J18" s="103">
        <f t="shared" si="1"/>
        <v>0</v>
      </c>
      <c r="K18" s="103" t="s">
        <v>20</v>
      </c>
      <c r="L18" s="103" t="s">
        <v>547</v>
      </c>
      <c r="M18" s="102" t="s">
        <v>546</v>
      </c>
    </row>
    <row r="19" spans="1:13" ht="48" x14ac:dyDescent="0.25">
      <c r="A19" s="105" t="s">
        <v>539</v>
      </c>
      <c r="B19" s="96" t="s">
        <v>558</v>
      </c>
      <c r="C19" s="103"/>
      <c r="D19" s="103"/>
      <c r="E19" s="103"/>
      <c r="F19" s="103"/>
      <c r="G19" s="103"/>
      <c r="H19" s="103"/>
      <c r="I19" s="103"/>
      <c r="J19" s="103">
        <f t="shared" si="1"/>
        <v>0</v>
      </c>
      <c r="K19" s="103" t="s">
        <v>20</v>
      </c>
      <c r="L19" s="103" t="s">
        <v>547</v>
      </c>
      <c r="M19" s="102" t="s">
        <v>546</v>
      </c>
    </row>
    <row r="20" spans="1:13" ht="45" x14ac:dyDescent="0.25">
      <c r="A20" s="105" t="s">
        <v>540</v>
      </c>
      <c r="B20" s="96" t="s">
        <v>559</v>
      </c>
      <c r="C20" s="103"/>
      <c r="D20" s="103"/>
      <c r="E20" s="103"/>
      <c r="F20" s="103"/>
      <c r="G20" s="103"/>
      <c r="H20" s="103"/>
      <c r="I20" s="103"/>
      <c r="J20" s="103">
        <f t="shared" si="1"/>
        <v>0</v>
      </c>
      <c r="K20" s="103" t="s">
        <v>20</v>
      </c>
      <c r="L20" s="103" t="s">
        <v>547</v>
      </c>
      <c r="M20" s="102" t="s">
        <v>546</v>
      </c>
    </row>
    <row r="21" spans="1:13" ht="60" x14ac:dyDescent="0.25">
      <c r="A21" s="105" t="s">
        <v>541</v>
      </c>
      <c r="B21" s="96" t="s">
        <v>560</v>
      </c>
      <c r="C21" s="103"/>
      <c r="D21" s="103"/>
      <c r="E21" s="103"/>
      <c r="F21" s="103"/>
      <c r="G21" s="103"/>
      <c r="H21" s="103"/>
      <c r="I21" s="103"/>
      <c r="J21" s="103">
        <f t="shared" si="1"/>
        <v>0</v>
      </c>
      <c r="K21" s="103" t="s">
        <v>20</v>
      </c>
      <c r="L21" s="103" t="s">
        <v>547</v>
      </c>
      <c r="M21" s="102" t="s">
        <v>546</v>
      </c>
    </row>
    <row r="22" spans="1:13" ht="48" x14ac:dyDescent="0.25">
      <c r="A22" s="105" t="s">
        <v>542</v>
      </c>
      <c r="B22" s="96" t="s">
        <v>561</v>
      </c>
      <c r="C22" s="103"/>
      <c r="D22" s="103"/>
      <c r="E22" s="103"/>
      <c r="F22" s="103"/>
      <c r="G22" s="103"/>
      <c r="H22" s="103"/>
      <c r="I22" s="103"/>
      <c r="J22" s="103">
        <f t="shared" si="1"/>
        <v>0</v>
      </c>
      <c r="K22" s="103" t="s">
        <v>20</v>
      </c>
      <c r="L22" s="103" t="s">
        <v>547</v>
      </c>
      <c r="M22" s="102" t="s">
        <v>546</v>
      </c>
    </row>
    <row r="23" spans="1:13" ht="57.75" customHeight="1" x14ac:dyDescent="0.25">
      <c r="A23" s="105" t="s">
        <v>543</v>
      </c>
      <c r="B23" s="96" t="s">
        <v>562</v>
      </c>
      <c r="C23" s="103"/>
      <c r="D23" s="103"/>
      <c r="E23" s="103"/>
      <c r="F23" s="103"/>
      <c r="G23" s="103"/>
      <c r="H23" s="103"/>
      <c r="I23" s="103"/>
      <c r="J23" s="103">
        <f t="shared" si="1"/>
        <v>0</v>
      </c>
      <c r="K23" s="103" t="s">
        <v>20</v>
      </c>
      <c r="L23" s="103" t="s">
        <v>547</v>
      </c>
      <c r="M23" s="102" t="s">
        <v>546</v>
      </c>
    </row>
    <row r="24" spans="1:13" ht="75" x14ac:dyDescent="0.25">
      <c r="A24" s="105" t="s">
        <v>544</v>
      </c>
      <c r="B24" s="21" t="s">
        <v>563</v>
      </c>
      <c r="C24" s="103"/>
      <c r="D24" s="103"/>
      <c r="E24" s="103"/>
      <c r="F24" s="103"/>
      <c r="G24" s="103"/>
      <c r="H24" s="103"/>
      <c r="I24" s="103"/>
      <c r="J24" s="103">
        <f t="shared" ref="J24" si="2">E24*G24*H24*I24</f>
        <v>0</v>
      </c>
      <c r="K24" s="103" t="s">
        <v>20</v>
      </c>
      <c r="L24" s="103" t="s">
        <v>547</v>
      </c>
      <c r="M24" s="102" t="s">
        <v>546</v>
      </c>
    </row>
    <row r="25" spans="1:13" ht="48" x14ac:dyDescent="0.25">
      <c r="A25" s="105" t="s">
        <v>545</v>
      </c>
      <c r="B25" s="96" t="s">
        <v>564</v>
      </c>
      <c r="C25" s="103"/>
      <c r="D25" s="103"/>
      <c r="E25" s="103"/>
      <c r="F25" s="103"/>
      <c r="G25" s="103"/>
      <c r="H25" s="103"/>
      <c r="I25" s="103"/>
      <c r="J25" s="103">
        <f t="shared" ref="J25:J34" si="3">E25*G25*H25*I25</f>
        <v>0</v>
      </c>
      <c r="K25" s="103" t="s">
        <v>20</v>
      </c>
      <c r="L25" s="103" t="s">
        <v>547</v>
      </c>
      <c r="M25" s="102" t="s">
        <v>546</v>
      </c>
    </row>
    <row r="26" spans="1:13" ht="42" customHeight="1" x14ac:dyDescent="0.25">
      <c r="A26" s="124" t="s">
        <v>530</v>
      </c>
      <c r="B26" s="124" t="s">
        <v>625</v>
      </c>
      <c r="C26" s="124" t="s">
        <v>520</v>
      </c>
      <c r="D26" s="124" t="s">
        <v>521</v>
      </c>
      <c r="E26" s="124" t="s">
        <v>522</v>
      </c>
      <c r="F26" s="124" t="s">
        <v>523</v>
      </c>
      <c r="G26" s="124" t="s">
        <v>524</v>
      </c>
      <c r="H26" s="124" t="s">
        <v>3</v>
      </c>
      <c r="I26" s="124" t="s">
        <v>525</v>
      </c>
      <c r="J26" s="124" t="s">
        <v>526</v>
      </c>
      <c r="K26" s="124" t="s">
        <v>527</v>
      </c>
      <c r="L26" s="124" t="s">
        <v>1</v>
      </c>
      <c r="M26" s="124" t="s">
        <v>528</v>
      </c>
    </row>
    <row r="27" spans="1:13" ht="90" x14ac:dyDescent="0.25">
      <c r="A27" s="105" t="s">
        <v>478</v>
      </c>
      <c r="B27" s="109" t="s">
        <v>565</v>
      </c>
      <c r="C27" s="103"/>
      <c r="D27" s="103"/>
      <c r="E27" s="103"/>
      <c r="F27" s="103"/>
      <c r="G27" s="103"/>
      <c r="H27" s="103"/>
      <c r="I27" s="103"/>
      <c r="J27" s="103">
        <f t="shared" si="3"/>
        <v>0</v>
      </c>
      <c r="K27" s="103" t="s">
        <v>19</v>
      </c>
      <c r="L27" s="103">
        <v>5901</v>
      </c>
      <c r="M27" s="103" t="s">
        <v>548</v>
      </c>
    </row>
    <row r="28" spans="1:13" ht="90" x14ac:dyDescent="0.25">
      <c r="A28" s="105" t="s">
        <v>479</v>
      </c>
      <c r="B28" s="109" t="s">
        <v>566</v>
      </c>
      <c r="C28" s="103"/>
      <c r="D28" s="103"/>
      <c r="E28" s="103"/>
      <c r="F28" s="103"/>
      <c r="G28" s="103"/>
      <c r="H28" s="103"/>
      <c r="I28" s="103"/>
      <c r="J28" s="103">
        <f t="shared" si="3"/>
        <v>0</v>
      </c>
      <c r="K28" s="103" t="s">
        <v>19</v>
      </c>
      <c r="L28" s="103">
        <v>5909</v>
      </c>
      <c r="M28" s="103" t="s">
        <v>548</v>
      </c>
    </row>
    <row r="29" spans="1:13" ht="72" x14ac:dyDescent="0.25">
      <c r="A29" s="105" t="s">
        <v>480</v>
      </c>
      <c r="B29" s="96" t="s">
        <v>567</v>
      </c>
      <c r="C29" s="103"/>
      <c r="D29" s="103"/>
      <c r="E29" s="103"/>
      <c r="F29" s="103"/>
      <c r="G29" s="103"/>
      <c r="H29" s="103"/>
      <c r="I29" s="103"/>
      <c r="J29" s="103">
        <f t="shared" si="3"/>
        <v>0</v>
      </c>
      <c r="K29" s="103" t="s">
        <v>19</v>
      </c>
      <c r="L29" s="103">
        <v>5811</v>
      </c>
      <c r="M29" s="103" t="s">
        <v>548</v>
      </c>
    </row>
    <row r="30" spans="1:13" ht="60" x14ac:dyDescent="0.25">
      <c r="A30" s="105" t="s">
        <v>481</v>
      </c>
      <c r="B30" s="106" t="s">
        <v>568</v>
      </c>
      <c r="C30" s="103"/>
      <c r="D30" s="103"/>
      <c r="E30" s="103"/>
      <c r="F30" s="103"/>
      <c r="G30" s="103"/>
      <c r="H30" s="103"/>
      <c r="I30" s="103"/>
      <c r="J30" s="103">
        <f t="shared" si="3"/>
        <v>0</v>
      </c>
      <c r="K30" s="103" t="s">
        <v>19</v>
      </c>
      <c r="L30" s="103">
        <v>96035</v>
      </c>
      <c r="M30" s="103" t="s">
        <v>548</v>
      </c>
    </row>
    <row r="31" spans="1:13" ht="90" x14ac:dyDescent="0.25">
      <c r="A31" s="105" t="s">
        <v>482</v>
      </c>
      <c r="B31" s="107" t="s">
        <v>569</v>
      </c>
      <c r="C31" s="103"/>
      <c r="D31" s="103"/>
      <c r="E31" s="103"/>
      <c r="F31" s="103"/>
      <c r="G31" s="103"/>
      <c r="H31" s="103"/>
      <c r="I31" s="103"/>
      <c r="J31" s="103">
        <f t="shared" si="3"/>
        <v>0</v>
      </c>
      <c r="K31" s="103" t="s">
        <v>19</v>
      </c>
      <c r="L31" s="103">
        <v>89883</v>
      </c>
      <c r="M31" s="103" t="s">
        <v>548</v>
      </c>
    </row>
    <row r="32" spans="1:13" ht="90" x14ac:dyDescent="0.25">
      <c r="A32" s="105" t="s">
        <v>483</v>
      </c>
      <c r="B32" s="107" t="s">
        <v>570</v>
      </c>
      <c r="C32" s="103"/>
      <c r="D32" s="103"/>
      <c r="E32" s="103"/>
      <c r="F32" s="103"/>
      <c r="G32" s="103"/>
      <c r="H32" s="103"/>
      <c r="I32" s="103"/>
      <c r="J32" s="103">
        <f t="shared" si="3"/>
        <v>0</v>
      </c>
      <c r="K32" s="103" t="s">
        <v>19</v>
      </c>
      <c r="L32" s="103">
        <v>89876</v>
      </c>
      <c r="M32" s="103" t="s">
        <v>548</v>
      </c>
    </row>
    <row r="33" spans="1:13" ht="105" x14ac:dyDescent="0.25">
      <c r="A33" s="105" t="s">
        <v>484</v>
      </c>
      <c r="B33" s="110" t="s">
        <v>571</v>
      </c>
      <c r="C33" s="103"/>
      <c r="D33" s="103"/>
      <c r="E33" s="103"/>
      <c r="F33" s="103"/>
      <c r="G33" s="103"/>
      <c r="H33" s="103"/>
      <c r="I33" s="103"/>
      <c r="J33" s="103">
        <f t="shared" si="3"/>
        <v>0</v>
      </c>
      <c r="K33" s="103" t="s">
        <v>19</v>
      </c>
      <c r="L33" s="103">
        <v>91645</v>
      </c>
      <c r="M33" s="103" t="s">
        <v>548</v>
      </c>
    </row>
    <row r="34" spans="1:13" ht="105" x14ac:dyDescent="0.25">
      <c r="A34" s="105" t="s">
        <v>485</v>
      </c>
      <c r="B34" s="110" t="s">
        <v>572</v>
      </c>
      <c r="C34" s="103"/>
      <c r="D34" s="103"/>
      <c r="E34" s="103"/>
      <c r="F34" s="103"/>
      <c r="G34" s="103"/>
      <c r="H34" s="103"/>
      <c r="I34" s="103"/>
      <c r="J34" s="103">
        <f t="shared" si="3"/>
        <v>0</v>
      </c>
      <c r="K34" s="103" t="s">
        <v>19</v>
      </c>
      <c r="L34" s="103">
        <v>92242</v>
      </c>
      <c r="M34" s="103" t="s">
        <v>548</v>
      </c>
    </row>
    <row r="35" spans="1:13" x14ac:dyDescent="0.25">
      <c r="A35" s="225" t="s">
        <v>60</v>
      </c>
      <c r="B35" s="226"/>
      <c r="C35" s="226"/>
      <c r="D35" s="226"/>
      <c r="E35" s="226"/>
      <c r="F35" s="226"/>
      <c r="G35" s="226"/>
      <c r="H35" s="226"/>
      <c r="I35" s="226"/>
      <c r="J35" s="98">
        <f>SUM(J10:J34)</f>
        <v>0</v>
      </c>
      <c r="K35" s="102"/>
      <c r="L35" s="102"/>
      <c r="M35" s="102"/>
    </row>
    <row r="36" spans="1:13" ht="39.75" customHeight="1" x14ac:dyDescent="0.25">
      <c r="A36" s="112" t="s">
        <v>573</v>
      </c>
      <c r="B36" s="227" t="s">
        <v>574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1:13" ht="44.25" customHeight="1" x14ac:dyDescent="0.25">
      <c r="A37" s="112" t="s">
        <v>575</v>
      </c>
      <c r="B37" s="227" t="s">
        <v>576</v>
      </c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</row>
    <row r="38" spans="1:13" x14ac:dyDescent="0.25">
      <c r="A38" s="112" t="s">
        <v>577</v>
      </c>
      <c r="B38" s="227" t="s">
        <v>578</v>
      </c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</row>
    <row r="39" spans="1:13" x14ac:dyDescent="0.25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</row>
    <row r="40" spans="1:13" x14ac:dyDescent="0.25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  <row r="41" spans="1:13" x14ac:dyDescent="0.2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</row>
    <row r="42" spans="1:13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</row>
    <row r="43" spans="1:13" x14ac:dyDescent="0.25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</row>
    <row r="44" spans="1:13" x14ac:dyDescent="0.25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</row>
    <row r="45" spans="1:13" x14ac:dyDescent="0.2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</row>
    <row r="46" spans="1:13" x14ac:dyDescent="0.2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</row>
    <row r="47" spans="1:13" x14ac:dyDescent="0.25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</row>
    <row r="48" spans="1:13" x14ac:dyDescent="0.25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</row>
    <row r="49" spans="1:13" x14ac:dyDescent="0.25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</row>
    <row r="50" spans="1:13" x14ac:dyDescent="0.25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</row>
    <row r="51" spans="1:13" x14ac:dyDescent="0.25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</row>
    <row r="52" spans="1:13" x14ac:dyDescent="0.25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</row>
    <row r="53" spans="1:13" x14ac:dyDescent="0.25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</row>
    <row r="54" spans="1:13" x14ac:dyDescent="0.25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1:13" x14ac:dyDescent="0.2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</row>
    <row r="56" spans="1:13" x14ac:dyDescent="0.25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</row>
    <row r="57" spans="1:13" x14ac:dyDescent="0.2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</row>
    <row r="58" spans="1:13" x14ac:dyDescent="0.25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1:13" x14ac:dyDescent="0.25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</row>
    <row r="60" spans="1:13" x14ac:dyDescent="0.25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</row>
    <row r="61" spans="1:13" x14ac:dyDescent="0.25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</row>
    <row r="62" spans="1:13" x14ac:dyDescent="0.25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</row>
    <row r="63" spans="1:13" x14ac:dyDescent="0.25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</row>
    <row r="64" spans="1:13" x14ac:dyDescent="0.25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</row>
    <row r="65" spans="1:13" x14ac:dyDescent="0.25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</row>
    <row r="66" spans="1:13" x14ac:dyDescent="0.25">
      <c r="A66" s="94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</row>
    <row r="67" spans="1:13" x14ac:dyDescent="0.2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</row>
    <row r="68" spans="1:13" x14ac:dyDescent="0.2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</row>
    <row r="69" spans="1:13" x14ac:dyDescent="0.2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</row>
    <row r="70" spans="1:13" x14ac:dyDescent="0.2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5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  <row r="72" spans="1:13" x14ac:dyDescent="0.25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</row>
    <row r="73" spans="1:13" x14ac:dyDescent="0.25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</row>
    <row r="74" spans="1:13" x14ac:dyDescent="0.25">
      <c r="A74" s="94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</row>
    <row r="75" spans="1:13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</row>
    <row r="76" spans="1:13" x14ac:dyDescent="0.25">
      <c r="A76" s="94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</row>
    <row r="77" spans="1:13" x14ac:dyDescent="0.2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</row>
    <row r="78" spans="1:13" x14ac:dyDescent="0.25">
      <c r="A78" s="94"/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</row>
    <row r="79" spans="1:13" x14ac:dyDescent="0.25">
      <c r="A79" s="94"/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</row>
    <row r="80" spans="1:13" x14ac:dyDescent="0.25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</row>
    <row r="81" spans="1:13" x14ac:dyDescent="0.25">
      <c r="A81" s="94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</row>
    <row r="82" spans="1:13" x14ac:dyDescent="0.25">
      <c r="A82" s="94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</row>
    <row r="83" spans="1:13" x14ac:dyDescent="0.25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</row>
    <row r="84" spans="1:13" x14ac:dyDescent="0.25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</row>
    <row r="85" spans="1:13" x14ac:dyDescent="0.25">
      <c r="A85" s="94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</row>
    <row r="86" spans="1:13" x14ac:dyDescent="0.25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</row>
    <row r="87" spans="1:13" x14ac:dyDescent="0.25">
      <c r="A87" s="94"/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</row>
    <row r="88" spans="1:13" x14ac:dyDescent="0.25">
      <c r="A88" s="94"/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</row>
    <row r="89" spans="1:13" x14ac:dyDescent="0.25">
      <c r="A89" s="94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</row>
    <row r="90" spans="1:13" x14ac:dyDescent="0.25">
      <c r="A90" s="94"/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</row>
    <row r="91" spans="1:13" x14ac:dyDescent="0.25">
      <c r="A91" s="94"/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</row>
    <row r="92" spans="1:13" x14ac:dyDescent="0.25">
      <c r="A92" s="94"/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</row>
    <row r="93" spans="1:13" x14ac:dyDescent="0.25">
      <c r="A93" s="94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</row>
    <row r="94" spans="1:13" x14ac:dyDescent="0.25">
      <c r="A94" s="94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</row>
    <row r="95" spans="1:13" x14ac:dyDescent="0.25">
      <c r="A95" s="94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</row>
    <row r="96" spans="1:13" x14ac:dyDescent="0.25">
      <c r="A96" s="94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</row>
    <row r="97" spans="1:13" x14ac:dyDescent="0.25">
      <c r="A97" s="94"/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</row>
    <row r="98" spans="1:13" x14ac:dyDescent="0.25">
      <c r="A98" s="94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</row>
    <row r="99" spans="1:13" x14ac:dyDescent="0.25">
      <c r="A99" s="94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</row>
    <row r="100" spans="1:13" x14ac:dyDescent="0.25">
      <c r="A100" s="94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</row>
    <row r="101" spans="1:13" x14ac:dyDescent="0.25">
      <c r="A101" s="94"/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</row>
    <row r="102" spans="1:13" x14ac:dyDescent="0.25">
      <c r="A102" s="94"/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</row>
    <row r="103" spans="1:13" x14ac:dyDescent="0.25">
      <c r="A103" s="94"/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</row>
    <row r="104" spans="1:13" x14ac:dyDescent="0.25">
      <c r="A104" s="94"/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</row>
    <row r="105" spans="1:13" x14ac:dyDescent="0.25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</row>
    <row r="106" spans="1:13" x14ac:dyDescent="0.25">
      <c r="A106" s="94"/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</row>
    <row r="107" spans="1:13" x14ac:dyDescent="0.25">
      <c r="A107" s="94"/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</row>
    <row r="108" spans="1:13" x14ac:dyDescent="0.25">
      <c r="A108" s="94"/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</row>
    <row r="109" spans="1:13" x14ac:dyDescent="0.25">
      <c r="A109" s="94"/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</row>
    <row r="110" spans="1:13" x14ac:dyDescent="0.25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</row>
    <row r="111" spans="1:13" x14ac:dyDescent="0.25">
      <c r="A111" s="94"/>
      <c r="B111" s="94"/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</row>
    <row r="112" spans="1:13" x14ac:dyDescent="0.25">
      <c r="A112" s="94"/>
      <c r="B112" s="94"/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</row>
    <row r="113" spans="1:13" x14ac:dyDescent="0.25">
      <c r="A113" s="94"/>
      <c r="B113" s="94"/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</row>
    <row r="114" spans="1:13" x14ac:dyDescent="0.25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</row>
    <row r="115" spans="1:13" x14ac:dyDescent="0.25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</row>
    <row r="116" spans="1:13" x14ac:dyDescent="0.25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</row>
    <row r="117" spans="1:13" x14ac:dyDescent="0.25">
      <c r="A117" s="94"/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</row>
    <row r="118" spans="1:13" x14ac:dyDescent="0.25">
      <c r="A118" s="94"/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</row>
    <row r="119" spans="1:13" x14ac:dyDescent="0.25">
      <c r="A119" s="94"/>
      <c r="B119" s="94"/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</row>
    <row r="120" spans="1:13" x14ac:dyDescent="0.25">
      <c r="A120" s="94"/>
      <c r="B120" s="94"/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</row>
    <row r="121" spans="1:13" x14ac:dyDescent="0.25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</row>
    <row r="122" spans="1:13" x14ac:dyDescent="0.25">
      <c r="A122" s="94"/>
      <c r="B122" s="94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</row>
    <row r="123" spans="1:13" x14ac:dyDescent="0.25">
      <c r="A123" s="94"/>
      <c r="B123" s="94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</row>
    <row r="124" spans="1:13" x14ac:dyDescent="0.25">
      <c r="A124" s="94"/>
      <c r="B124" s="94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</row>
    <row r="125" spans="1:13" x14ac:dyDescent="0.25">
      <c r="A125" s="94"/>
      <c r="B125" s="94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</row>
    <row r="126" spans="1:13" x14ac:dyDescent="0.25">
      <c r="A126" s="94"/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</row>
    <row r="127" spans="1:13" x14ac:dyDescent="0.25">
      <c r="A127" s="94"/>
      <c r="B127" s="94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</row>
    <row r="128" spans="1:13" x14ac:dyDescent="0.25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</row>
    <row r="129" spans="1:13" x14ac:dyDescent="0.25">
      <c r="A129" s="94"/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</row>
    <row r="130" spans="1:13" x14ac:dyDescent="0.25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</row>
    <row r="131" spans="1:13" x14ac:dyDescent="0.25">
      <c r="A131" s="94"/>
      <c r="B131" s="94"/>
      <c r="C131" s="94"/>
      <c r="D131" s="94"/>
      <c r="E131" s="94"/>
      <c r="F131" s="94"/>
      <c r="G131" s="94"/>
      <c r="H131" s="94"/>
      <c r="I131" s="94"/>
      <c r="J131" s="94"/>
      <c r="K131" s="94"/>
      <c r="L131" s="94"/>
      <c r="M131" s="94"/>
    </row>
    <row r="132" spans="1:13" x14ac:dyDescent="0.25">
      <c r="A132" s="94"/>
      <c r="B132" s="94"/>
      <c r="C132" s="94"/>
      <c r="D132" s="94"/>
      <c r="E132" s="94"/>
      <c r="F132" s="94"/>
      <c r="G132" s="94"/>
      <c r="H132" s="94"/>
      <c r="I132" s="94"/>
      <c r="J132" s="94"/>
      <c r="K132" s="94"/>
      <c r="L132" s="94"/>
      <c r="M132" s="94"/>
    </row>
    <row r="133" spans="1:13" x14ac:dyDescent="0.25">
      <c r="A133" s="94"/>
      <c r="B133" s="94"/>
      <c r="C133" s="94"/>
      <c r="D133" s="94"/>
      <c r="E133" s="94"/>
      <c r="F133" s="94"/>
      <c r="G133" s="94"/>
      <c r="H133" s="94"/>
      <c r="I133" s="94"/>
      <c r="J133" s="94"/>
      <c r="K133" s="94"/>
      <c r="L133" s="94"/>
      <c r="M133" s="94"/>
    </row>
    <row r="134" spans="1:13" x14ac:dyDescent="0.25">
      <c r="A134" s="94"/>
      <c r="B134" s="94"/>
      <c r="C134" s="94"/>
      <c r="D134" s="94"/>
      <c r="E134" s="94"/>
      <c r="F134" s="94"/>
      <c r="G134" s="94"/>
      <c r="H134" s="94"/>
      <c r="I134" s="94"/>
      <c r="J134" s="94"/>
      <c r="K134" s="94"/>
      <c r="L134" s="94"/>
      <c r="M134" s="94"/>
    </row>
    <row r="135" spans="1:13" x14ac:dyDescent="0.25">
      <c r="A135" s="94"/>
      <c r="B135" s="94"/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</row>
    <row r="136" spans="1:13" x14ac:dyDescent="0.25">
      <c r="A136" s="94"/>
      <c r="B136" s="94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</row>
    <row r="137" spans="1:13" x14ac:dyDescent="0.25">
      <c r="A137" s="94"/>
      <c r="B137" s="94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</row>
    <row r="138" spans="1:13" x14ac:dyDescent="0.25">
      <c r="A138" s="94"/>
      <c r="B138" s="94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</row>
    <row r="139" spans="1:13" x14ac:dyDescent="0.25">
      <c r="A139" s="94"/>
      <c r="B139" s="94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</row>
    <row r="140" spans="1:13" x14ac:dyDescent="0.25">
      <c r="A140" s="94"/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</row>
    <row r="141" spans="1:13" x14ac:dyDescent="0.25">
      <c r="A141" s="94"/>
      <c r="B141" s="94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</row>
    <row r="142" spans="1:13" x14ac:dyDescent="0.25">
      <c r="A142" s="94"/>
      <c r="B142" s="94"/>
      <c r="C142" s="94"/>
      <c r="D142" s="94"/>
      <c r="E142" s="94"/>
      <c r="F142" s="94"/>
      <c r="G142" s="94"/>
      <c r="H142" s="94"/>
      <c r="I142" s="94"/>
      <c r="J142" s="94"/>
      <c r="K142" s="94"/>
      <c r="L142" s="94"/>
      <c r="M142" s="94"/>
    </row>
    <row r="143" spans="1:13" x14ac:dyDescent="0.25">
      <c r="A143" s="94"/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</row>
    <row r="144" spans="1:13" x14ac:dyDescent="0.25">
      <c r="A144" s="94"/>
      <c r="B144" s="94"/>
      <c r="C144" s="94"/>
      <c r="D144" s="94"/>
      <c r="E144" s="94"/>
      <c r="F144" s="94"/>
      <c r="G144" s="94"/>
      <c r="H144" s="94"/>
      <c r="I144" s="94"/>
      <c r="J144" s="94"/>
      <c r="K144" s="94"/>
      <c r="L144" s="94"/>
      <c r="M144" s="94"/>
    </row>
    <row r="145" spans="1:13" x14ac:dyDescent="0.25">
      <c r="A145" s="94"/>
      <c r="B145" s="94"/>
      <c r="C145" s="94"/>
      <c r="D145" s="94"/>
      <c r="E145" s="94"/>
      <c r="F145" s="94"/>
      <c r="G145" s="94"/>
      <c r="H145" s="94"/>
      <c r="I145" s="94"/>
      <c r="J145" s="94"/>
      <c r="K145" s="94"/>
      <c r="L145" s="94"/>
      <c r="M145" s="94"/>
    </row>
    <row r="146" spans="1:13" x14ac:dyDescent="0.25">
      <c r="A146" s="94"/>
      <c r="B146" s="94"/>
      <c r="C146" s="94"/>
      <c r="D146" s="94"/>
      <c r="E146" s="94"/>
      <c r="F146" s="94"/>
      <c r="G146" s="94"/>
      <c r="H146" s="94"/>
      <c r="I146" s="94"/>
      <c r="J146" s="94"/>
      <c r="K146" s="94"/>
      <c r="L146" s="94"/>
      <c r="M146" s="94"/>
    </row>
    <row r="147" spans="1:13" x14ac:dyDescent="0.25">
      <c r="A147" s="94"/>
      <c r="B147" s="94"/>
      <c r="C147" s="94"/>
      <c r="D147" s="94"/>
      <c r="E147" s="94"/>
      <c r="F147" s="94"/>
      <c r="G147" s="94"/>
      <c r="H147" s="94"/>
      <c r="I147" s="94"/>
      <c r="J147" s="94"/>
      <c r="K147" s="94"/>
      <c r="L147" s="94"/>
      <c r="M147" s="94"/>
    </row>
    <row r="148" spans="1:13" x14ac:dyDescent="0.25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94"/>
      <c r="L148" s="94"/>
      <c r="M148" s="94"/>
    </row>
    <row r="149" spans="1:13" x14ac:dyDescent="0.25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</row>
    <row r="150" spans="1:13" x14ac:dyDescent="0.25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</row>
    <row r="151" spans="1:13" x14ac:dyDescent="0.25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</row>
    <row r="152" spans="1:13" x14ac:dyDescent="0.25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</row>
    <row r="153" spans="1:13" x14ac:dyDescent="0.25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</row>
    <row r="154" spans="1:13" x14ac:dyDescent="0.25">
      <c r="A154" s="94"/>
      <c r="B154" s="94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</row>
    <row r="155" spans="1:13" x14ac:dyDescent="0.25">
      <c r="A155" s="94"/>
      <c r="B155" s="94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</row>
    <row r="156" spans="1:13" x14ac:dyDescent="0.25">
      <c r="A156" s="94"/>
      <c r="B156" s="94"/>
      <c r="C156" s="94"/>
      <c r="D156" s="94"/>
      <c r="E156" s="94"/>
      <c r="F156" s="94"/>
      <c r="G156" s="94"/>
      <c r="H156" s="94"/>
      <c r="I156" s="94"/>
      <c r="J156" s="94"/>
      <c r="K156" s="94"/>
      <c r="L156" s="94"/>
      <c r="M156" s="94"/>
    </row>
    <row r="157" spans="1:13" x14ac:dyDescent="0.25">
      <c r="A157" s="94"/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</row>
    <row r="158" spans="1:13" x14ac:dyDescent="0.25">
      <c r="A158" s="94"/>
      <c r="B158" s="94"/>
      <c r="C158" s="94"/>
      <c r="D158" s="94"/>
      <c r="E158" s="94"/>
      <c r="F158" s="94"/>
      <c r="G158" s="94"/>
      <c r="H158" s="94"/>
      <c r="I158" s="94"/>
      <c r="J158" s="94"/>
      <c r="K158" s="94"/>
      <c r="L158" s="94"/>
      <c r="M158" s="94"/>
    </row>
    <row r="159" spans="1:13" x14ac:dyDescent="0.25">
      <c r="A159" s="94"/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</row>
    <row r="160" spans="1:13" x14ac:dyDescent="0.25">
      <c r="A160" s="94"/>
      <c r="B160" s="94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</row>
    <row r="161" spans="1:13" x14ac:dyDescent="0.25">
      <c r="A161" s="94"/>
      <c r="B161" s="94"/>
      <c r="C161" s="94"/>
      <c r="D161" s="94"/>
      <c r="E161" s="94"/>
      <c r="F161" s="94"/>
      <c r="G161" s="94"/>
      <c r="H161" s="94"/>
      <c r="I161" s="94"/>
      <c r="J161" s="94"/>
      <c r="K161" s="94"/>
      <c r="L161" s="94"/>
      <c r="M161" s="94"/>
    </row>
    <row r="162" spans="1:13" x14ac:dyDescent="0.25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</row>
    <row r="163" spans="1:13" x14ac:dyDescent="0.25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</row>
    <row r="164" spans="1:13" x14ac:dyDescent="0.25">
      <c r="A164" s="94"/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</row>
    <row r="165" spans="1:13" x14ac:dyDescent="0.25">
      <c r="A165" s="94"/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</row>
    <row r="166" spans="1:13" x14ac:dyDescent="0.25">
      <c r="A166" s="94"/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</row>
    <row r="167" spans="1:13" x14ac:dyDescent="0.25">
      <c r="A167" s="94"/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</row>
    <row r="168" spans="1:13" x14ac:dyDescent="0.25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</row>
    <row r="169" spans="1:13" x14ac:dyDescent="0.25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</row>
    <row r="170" spans="1:13" x14ac:dyDescent="0.25">
      <c r="A170" s="94"/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</row>
    <row r="171" spans="1:13" x14ac:dyDescent="0.25">
      <c r="A171" s="94"/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</row>
    <row r="172" spans="1:13" x14ac:dyDescent="0.25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</row>
    <row r="173" spans="1:13" x14ac:dyDescent="0.25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</row>
    <row r="174" spans="1:13" x14ac:dyDescent="0.25">
      <c r="A174" s="94"/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</row>
    <row r="175" spans="1:13" x14ac:dyDescent="0.25">
      <c r="A175" s="94"/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</row>
    <row r="176" spans="1:13" x14ac:dyDescent="0.25">
      <c r="A176" s="94"/>
      <c r="B176" s="94"/>
      <c r="C176" s="94"/>
      <c r="D176" s="94"/>
      <c r="E176" s="94"/>
      <c r="F176" s="94"/>
      <c r="G176" s="94"/>
      <c r="H176" s="94"/>
      <c r="I176" s="94"/>
      <c r="J176" s="94"/>
      <c r="K176" s="94"/>
      <c r="L176" s="94"/>
      <c r="M176" s="94"/>
    </row>
    <row r="177" spans="1:13" x14ac:dyDescent="0.25">
      <c r="A177" s="94"/>
      <c r="B177" s="94"/>
      <c r="C177" s="94"/>
      <c r="D177" s="94"/>
      <c r="E177" s="94"/>
      <c r="F177" s="94"/>
      <c r="G177" s="94"/>
      <c r="H177" s="94"/>
      <c r="I177" s="94"/>
      <c r="J177" s="94"/>
      <c r="K177" s="94"/>
      <c r="L177" s="94"/>
      <c r="M177" s="94"/>
    </row>
    <row r="178" spans="1:13" x14ac:dyDescent="0.25">
      <c r="A178" s="94"/>
      <c r="B178" s="94"/>
      <c r="C178" s="94"/>
      <c r="D178" s="94"/>
      <c r="E178" s="94"/>
      <c r="F178" s="94"/>
      <c r="G178" s="94"/>
      <c r="H178" s="94"/>
      <c r="I178" s="94"/>
      <c r="J178" s="94"/>
      <c r="K178" s="94"/>
      <c r="L178" s="94"/>
      <c r="M178" s="94"/>
    </row>
    <row r="179" spans="1:13" x14ac:dyDescent="0.25">
      <c r="A179" s="94"/>
      <c r="B179" s="94"/>
      <c r="C179" s="94"/>
      <c r="D179" s="94"/>
      <c r="E179" s="94"/>
      <c r="F179" s="94"/>
      <c r="G179" s="94"/>
      <c r="H179" s="94"/>
      <c r="I179" s="94"/>
      <c r="J179" s="94"/>
      <c r="K179" s="94"/>
      <c r="L179" s="94"/>
      <c r="M179" s="94"/>
    </row>
    <row r="180" spans="1:13" x14ac:dyDescent="0.25">
      <c r="A180" s="94"/>
      <c r="B180" s="94"/>
      <c r="C180" s="94"/>
      <c r="D180" s="94"/>
      <c r="E180" s="94"/>
      <c r="F180" s="94"/>
      <c r="G180" s="94"/>
      <c r="H180" s="94"/>
      <c r="I180" s="94"/>
      <c r="J180" s="94"/>
      <c r="K180" s="94"/>
      <c r="L180" s="94"/>
      <c r="M180" s="94"/>
    </row>
    <row r="181" spans="1:13" x14ac:dyDescent="0.25">
      <c r="A181" s="94"/>
      <c r="B181" s="94"/>
      <c r="C181" s="94"/>
      <c r="D181" s="94"/>
      <c r="E181" s="94"/>
      <c r="F181" s="94"/>
      <c r="G181" s="94"/>
      <c r="H181" s="94"/>
      <c r="I181" s="94"/>
      <c r="J181" s="94"/>
      <c r="K181" s="94"/>
      <c r="L181" s="94"/>
      <c r="M181" s="94"/>
    </row>
    <row r="182" spans="1:13" x14ac:dyDescent="0.25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</row>
    <row r="183" spans="1:13" x14ac:dyDescent="0.25">
      <c r="A183" s="94"/>
      <c r="B183" s="94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</row>
    <row r="184" spans="1:13" x14ac:dyDescent="0.25">
      <c r="A184" s="94"/>
      <c r="B184" s="94"/>
      <c r="C184" s="94"/>
      <c r="D184" s="94"/>
      <c r="E184" s="94"/>
      <c r="F184" s="94"/>
      <c r="G184" s="94"/>
      <c r="H184" s="94"/>
      <c r="I184" s="94"/>
      <c r="J184" s="94"/>
      <c r="K184" s="94"/>
      <c r="L184" s="94"/>
      <c r="M184" s="94"/>
    </row>
    <row r="185" spans="1:13" x14ac:dyDescent="0.25">
      <c r="A185" s="94"/>
      <c r="B185" s="94"/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</row>
    <row r="186" spans="1:13" x14ac:dyDescent="0.25">
      <c r="A186" s="94"/>
      <c r="B186" s="94"/>
      <c r="C186" s="94"/>
      <c r="D186" s="94"/>
      <c r="E186" s="94"/>
      <c r="F186" s="94"/>
      <c r="G186" s="94"/>
      <c r="H186" s="94"/>
      <c r="I186" s="94"/>
      <c r="J186" s="94"/>
      <c r="K186" s="94"/>
      <c r="L186" s="94"/>
      <c r="M186" s="94"/>
    </row>
    <row r="187" spans="1:13" x14ac:dyDescent="0.25">
      <c r="A187" s="94"/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</row>
    <row r="188" spans="1:13" x14ac:dyDescent="0.25">
      <c r="A188" s="94"/>
      <c r="B188" s="94"/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</row>
    <row r="189" spans="1:13" x14ac:dyDescent="0.25">
      <c r="A189" s="94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</row>
    <row r="190" spans="1:13" x14ac:dyDescent="0.25">
      <c r="A190" s="94"/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</row>
    <row r="191" spans="1:13" x14ac:dyDescent="0.25">
      <c r="A191" s="94"/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</row>
    <row r="192" spans="1:13" x14ac:dyDescent="0.25">
      <c r="A192" s="94"/>
      <c r="B192" s="94"/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</row>
    <row r="193" spans="1:13" x14ac:dyDescent="0.25">
      <c r="A193" s="94"/>
      <c r="B193" s="94"/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</row>
    <row r="194" spans="1:13" x14ac:dyDescent="0.25">
      <c r="A194" s="94"/>
      <c r="B194" s="94"/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</row>
    <row r="195" spans="1:13" x14ac:dyDescent="0.25">
      <c r="A195" s="94"/>
      <c r="B195" s="94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</row>
    <row r="196" spans="1:13" x14ac:dyDescent="0.25">
      <c r="A196" s="94"/>
      <c r="B196" s="94"/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</row>
    <row r="197" spans="1:13" x14ac:dyDescent="0.25">
      <c r="A197" s="94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</row>
    <row r="198" spans="1:13" x14ac:dyDescent="0.25">
      <c r="A198" s="94"/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</row>
    <row r="199" spans="1:13" x14ac:dyDescent="0.25">
      <c r="A199" s="94"/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</row>
    <row r="200" spans="1:13" x14ac:dyDescent="0.25">
      <c r="A200" s="94"/>
      <c r="B200" s="94"/>
      <c r="C200" s="94"/>
      <c r="D200" s="94"/>
      <c r="E200" s="94"/>
      <c r="F200" s="94"/>
      <c r="G200" s="94"/>
      <c r="H200" s="94"/>
      <c r="I200" s="94"/>
      <c r="J200" s="94"/>
      <c r="K200" s="94"/>
      <c r="L200" s="94"/>
      <c r="M200" s="94"/>
    </row>
    <row r="201" spans="1:13" x14ac:dyDescent="0.25">
      <c r="A201" s="94"/>
      <c r="B201" s="94"/>
      <c r="C201" s="94"/>
      <c r="D201" s="94"/>
      <c r="E201" s="94"/>
      <c r="F201" s="94"/>
      <c r="G201" s="94"/>
      <c r="H201" s="94"/>
      <c r="I201" s="94"/>
      <c r="J201" s="94"/>
      <c r="K201" s="94"/>
      <c r="L201" s="94"/>
      <c r="M201" s="94"/>
    </row>
    <row r="202" spans="1:13" x14ac:dyDescent="0.25">
      <c r="A202" s="94"/>
      <c r="B202" s="94"/>
      <c r="C202" s="94"/>
      <c r="D202" s="94"/>
      <c r="E202" s="94"/>
      <c r="F202" s="94"/>
      <c r="G202" s="94"/>
      <c r="H202" s="94"/>
      <c r="I202" s="94"/>
      <c r="J202" s="94"/>
      <c r="K202" s="94"/>
      <c r="L202" s="94"/>
      <c r="M202" s="94"/>
    </row>
    <row r="203" spans="1:13" x14ac:dyDescent="0.25">
      <c r="A203" s="94"/>
      <c r="B203" s="94"/>
      <c r="C203" s="94"/>
      <c r="D203" s="94"/>
      <c r="E203" s="94"/>
      <c r="F203" s="94"/>
      <c r="G203" s="94"/>
      <c r="H203" s="94"/>
      <c r="I203" s="94"/>
      <c r="J203" s="94"/>
      <c r="K203" s="94"/>
      <c r="L203" s="94"/>
      <c r="M203" s="94"/>
    </row>
    <row r="204" spans="1:13" x14ac:dyDescent="0.25">
      <c r="A204" s="94"/>
      <c r="B204" s="94"/>
      <c r="C204" s="94"/>
      <c r="D204" s="94"/>
      <c r="E204" s="94"/>
      <c r="F204" s="94"/>
      <c r="G204" s="94"/>
      <c r="H204" s="94"/>
      <c r="I204" s="94"/>
      <c r="J204" s="94"/>
      <c r="K204" s="94"/>
      <c r="L204" s="94"/>
      <c r="M204" s="94"/>
    </row>
    <row r="205" spans="1:13" x14ac:dyDescent="0.25">
      <c r="A205" s="94"/>
      <c r="B205" s="94"/>
      <c r="C205" s="94"/>
      <c r="D205" s="94"/>
      <c r="E205" s="94"/>
      <c r="F205" s="94"/>
      <c r="G205" s="94"/>
      <c r="H205" s="94"/>
      <c r="I205" s="94"/>
      <c r="J205" s="94"/>
      <c r="K205" s="94"/>
      <c r="L205" s="94"/>
      <c r="M205" s="94"/>
    </row>
    <row r="206" spans="1:13" x14ac:dyDescent="0.25">
      <c r="A206" s="94"/>
      <c r="B206" s="94"/>
      <c r="C206" s="94"/>
      <c r="D206" s="94"/>
      <c r="E206" s="94"/>
      <c r="F206" s="94"/>
      <c r="G206" s="94"/>
      <c r="H206" s="94"/>
      <c r="I206" s="94"/>
      <c r="J206" s="94"/>
      <c r="K206" s="94"/>
      <c r="L206" s="94"/>
      <c r="M206" s="94"/>
    </row>
    <row r="207" spans="1:13" x14ac:dyDescent="0.25">
      <c r="A207" s="94"/>
      <c r="B207" s="94"/>
      <c r="C207" s="94"/>
      <c r="D207" s="94"/>
      <c r="E207" s="94"/>
      <c r="F207" s="94"/>
      <c r="G207" s="94"/>
      <c r="H207" s="94"/>
      <c r="I207" s="94"/>
      <c r="J207" s="94"/>
      <c r="K207" s="94"/>
      <c r="L207" s="94"/>
      <c r="M207" s="94"/>
    </row>
    <row r="208" spans="1:13" x14ac:dyDescent="0.25">
      <c r="A208" s="94"/>
      <c r="B208" s="94"/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</row>
    <row r="209" spans="1:13" x14ac:dyDescent="0.25">
      <c r="A209" s="94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</row>
    <row r="210" spans="1:13" x14ac:dyDescent="0.25">
      <c r="A210" s="94"/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</row>
    <row r="211" spans="1:13" x14ac:dyDescent="0.25">
      <c r="A211" s="94"/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</row>
    <row r="212" spans="1:13" x14ac:dyDescent="0.25">
      <c r="A212" s="94"/>
      <c r="B212" s="94"/>
      <c r="C212" s="94"/>
      <c r="D212" s="94"/>
      <c r="E212" s="94"/>
      <c r="F212" s="94"/>
      <c r="G212" s="94"/>
      <c r="H212" s="94"/>
      <c r="I212" s="94"/>
      <c r="J212" s="94"/>
      <c r="K212" s="94"/>
      <c r="L212" s="94"/>
      <c r="M212" s="94"/>
    </row>
    <row r="213" spans="1:13" x14ac:dyDescent="0.25">
      <c r="A213" s="94"/>
      <c r="B213" s="94"/>
      <c r="C213" s="94"/>
      <c r="D213" s="94"/>
      <c r="E213" s="94"/>
      <c r="F213" s="94"/>
      <c r="G213" s="94"/>
      <c r="H213" s="94"/>
      <c r="I213" s="94"/>
      <c r="J213" s="94"/>
      <c r="K213" s="94"/>
      <c r="L213" s="94"/>
      <c r="M213" s="94"/>
    </row>
    <row r="214" spans="1:13" x14ac:dyDescent="0.25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  <c r="M214" s="94"/>
    </row>
    <row r="215" spans="1:13" x14ac:dyDescent="0.25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  <c r="M215" s="94"/>
    </row>
    <row r="216" spans="1:13" x14ac:dyDescent="0.25">
      <c r="A216" s="94"/>
      <c r="B216" s="94"/>
      <c r="C216" s="94"/>
      <c r="D216" s="94"/>
      <c r="E216" s="94"/>
      <c r="F216" s="94"/>
      <c r="G216" s="94"/>
      <c r="H216" s="94"/>
      <c r="I216" s="94"/>
      <c r="J216" s="94"/>
      <c r="K216" s="94"/>
      <c r="L216" s="94"/>
      <c r="M216" s="94"/>
    </row>
    <row r="217" spans="1:13" x14ac:dyDescent="0.25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  <c r="M217" s="94"/>
    </row>
    <row r="218" spans="1:13" x14ac:dyDescent="0.25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  <c r="M218" s="94"/>
    </row>
    <row r="219" spans="1:13" x14ac:dyDescent="0.25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  <c r="M219" s="94"/>
    </row>
    <row r="220" spans="1:13" x14ac:dyDescent="0.25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  <c r="M220" s="94"/>
    </row>
    <row r="221" spans="1:13" x14ac:dyDescent="0.25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  <c r="M221" s="94"/>
    </row>
    <row r="222" spans="1:13" x14ac:dyDescent="0.25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</row>
    <row r="223" spans="1:13" x14ac:dyDescent="0.25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  <c r="M223" s="94"/>
    </row>
    <row r="224" spans="1:13" x14ac:dyDescent="0.25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  <c r="M224" s="94"/>
    </row>
    <row r="225" spans="1:13" x14ac:dyDescent="0.25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  <c r="M225" s="94"/>
    </row>
    <row r="226" spans="1:13" x14ac:dyDescent="0.25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  <c r="M226" s="94"/>
    </row>
    <row r="227" spans="1:13" x14ac:dyDescent="0.25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  <c r="M227" s="94"/>
    </row>
    <row r="228" spans="1:13" x14ac:dyDescent="0.25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</row>
    <row r="229" spans="1:13" x14ac:dyDescent="0.25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  <c r="M229" s="94"/>
    </row>
    <row r="230" spans="1:13" x14ac:dyDescent="0.25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  <c r="M230" s="94"/>
    </row>
    <row r="231" spans="1:13" x14ac:dyDescent="0.25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  <c r="M231" s="94"/>
    </row>
    <row r="232" spans="1:13" x14ac:dyDescent="0.25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  <c r="M232" s="94"/>
    </row>
    <row r="233" spans="1:13" x14ac:dyDescent="0.25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  <c r="M233" s="94"/>
    </row>
    <row r="234" spans="1:13" x14ac:dyDescent="0.25">
      <c r="A234" s="94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  <c r="M234" s="94"/>
    </row>
    <row r="235" spans="1:13" x14ac:dyDescent="0.25">
      <c r="A235" s="94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  <c r="M235" s="94"/>
    </row>
    <row r="236" spans="1:13" x14ac:dyDescent="0.25">
      <c r="A236" s="94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</row>
    <row r="237" spans="1:13" x14ac:dyDescent="0.25">
      <c r="A237" s="94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  <c r="M237" s="94"/>
    </row>
    <row r="238" spans="1:13" x14ac:dyDescent="0.25">
      <c r="A238" s="94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  <c r="M238" s="94"/>
    </row>
    <row r="239" spans="1:13" x14ac:dyDescent="0.25">
      <c r="A239" s="94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  <c r="M239" s="94"/>
    </row>
    <row r="240" spans="1:13" x14ac:dyDescent="0.25">
      <c r="A240" s="94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  <c r="M240" s="94"/>
    </row>
    <row r="241" spans="1:13" x14ac:dyDescent="0.25">
      <c r="A241" s="94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  <c r="M241" s="94"/>
    </row>
    <row r="242" spans="1:13" x14ac:dyDescent="0.25">
      <c r="A242" s="94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</row>
    <row r="243" spans="1:13" x14ac:dyDescent="0.25">
      <c r="A243" s="94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  <c r="M243" s="94"/>
    </row>
    <row r="244" spans="1:13" x14ac:dyDescent="0.25">
      <c r="A244" s="94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  <c r="M244" s="94"/>
    </row>
    <row r="245" spans="1:13" x14ac:dyDescent="0.25">
      <c r="A245" s="94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  <c r="M245" s="94"/>
    </row>
    <row r="246" spans="1:13" x14ac:dyDescent="0.25">
      <c r="A246" s="94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  <c r="M246" s="94"/>
    </row>
    <row r="247" spans="1:13" x14ac:dyDescent="0.25">
      <c r="A247" s="94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  <c r="M247" s="94"/>
    </row>
    <row r="248" spans="1:13" x14ac:dyDescent="0.25">
      <c r="A248" s="94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  <c r="M248" s="94"/>
    </row>
  </sheetData>
  <mergeCells count="14">
    <mergeCell ref="A1:M1"/>
    <mergeCell ref="A2:M2"/>
    <mergeCell ref="A7:M7"/>
    <mergeCell ref="B3:K3"/>
    <mergeCell ref="B6:K6"/>
    <mergeCell ref="B5:K5"/>
    <mergeCell ref="B4:K4"/>
    <mergeCell ref="L3:L4"/>
    <mergeCell ref="L5:L6"/>
    <mergeCell ref="A35:I35"/>
    <mergeCell ref="B36:M36"/>
    <mergeCell ref="B37:M37"/>
    <mergeCell ref="B38:M38"/>
    <mergeCell ref="A8:M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9" sqref="H19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zoomScale="90" zoomScaleNormal="90" workbookViewId="0">
      <selection activeCell="B17" sqref="B17:H17"/>
    </sheetView>
  </sheetViews>
  <sheetFormatPr defaultRowHeight="15" x14ac:dyDescent="0.25"/>
  <cols>
    <col min="6" max="6" width="9.5703125" bestFit="1" customWidth="1"/>
    <col min="7" max="7" width="8.7109375" customWidth="1"/>
    <col min="8" max="8" width="9.5703125" bestFit="1" customWidth="1"/>
    <col min="9" max="9" width="14.140625" customWidth="1"/>
  </cols>
  <sheetData>
    <row r="1" spans="1:9" ht="18.75" x14ac:dyDescent="0.25">
      <c r="A1" s="202" t="s">
        <v>62</v>
      </c>
      <c r="B1" s="203"/>
      <c r="C1" s="203"/>
      <c r="D1" s="203"/>
      <c r="E1" s="203"/>
      <c r="F1" s="203"/>
      <c r="G1" s="203"/>
      <c r="H1" s="203"/>
      <c r="I1" s="203"/>
    </row>
    <row r="2" spans="1:9" x14ac:dyDescent="0.25">
      <c r="A2" s="3" t="s">
        <v>14</v>
      </c>
      <c r="B2" s="219"/>
      <c r="C2" s="220"/>
      <c r="D2" s="220"/>
      <c r="E2" s="220"/>
      <c r="F2" s="220"/>
      <c r="G2" s="220"/>
      <c r="H2" s="221"/>
      <c r="I2" s="92" t="s">
        <v>18</v>
      </c>
    </row>
    <row r="3" spans="1:9" x14ac:dyDescent="0.25">
      <c r="A3" s="3" t="s">
        <v>15</v>
      </c>
      <c r="B3" s="219"/>
      <c r="C3" s="220"/>
      <c r="D3" s="220"/>
      <c r="E3" s="220"/>
      <c r="F3" s="220"/>
      <c r="G3" s="220"/>
      <c r="H3" s="221"/>
      <c r="I3" s="222">
        <f>I22</f>
        <v>0.31419411159240096</v>
      </c>
    </row>
    <row r="4" spans="1:9" x14ac:dyDescent="0.25">
      <c r="A4" s="3" t="s">
        <v>16</v>
      </c>
      <c r="B4" s="219"/>
      <c r="C4" s="220"/>
      <c r="D4" s="220"/>
      <c r="E4" s="220"/>
      <c r="F4" s="220"/>
      <c r="G4" s="220"/>
      <c r="H4" s="221"/>
      <c r="I4" s="223"/>
    </row>
    <row r="5" spans="1:9" x14ac:dyDescent="0.25">
      <c r="A5" s="3" t="s">
        <v>17</v>
      </c>
      <c r="B5" s="216"/>
      <c r="C5" s="217"/>
      <c r="D5" s="217"/>
      <c r="E5" s="217"/>
      <c r="F5" s="217"/>
      <c r="G5" s="217"/>
      <c r="H5" s="218"/>
      <c r="I5" s="224"/>
    </row>
    <row r="6" spans="1:9" ht="15.75" customHeight="1" x14ac:dyDescent="0.25">
      <c r="A6" s="213" t="s">
        <v>613</v>
      </c>
      <c r="B6" s="214"/>
      <c r="C6" s="214"/>
      <c r="D6" s="214"/>
      <c r="E6" s="214"/>
      <c r="F6" s="214"/>
      <c r="G6" s="214"/>
      <c r="H6" s="214"/>
      <c r="I6" s="214"/>
    </row>
    <row r="7" spans="1:9" ht="15.75" customHeight="1" thickBot="1" x14ac:dyDescent="0.3">
      <c r="A7" s="124" t="s">
        <v>603</v>
      </c>
      <c r="B7" s="265" t="s">
        <v>614</v>
      </c>
      <c r="C7" s="266"/>
      <c r="D7" s="266"/>
      <c r="E7" s="266"/>
      <c r="F7" s="266"/>
      <c r="G7" s="266"/>
      <c r="H7" s="266"/>
      <c r="I7" s="267"/>
    </row>
    <row r="8" spans="1:9" x14ac:dyDescent="0.25">
      <c r="A8" s="125">
        <v>1</v>
      </c>
      <c r="B8" s="262" t="s">
        <v>604</v>
      </c>
      <c r="C8" s="263"/>
      <c r="D8" s="263"/>
      <c r="E8" s="263"/>
      <c r="F8" s="263"/>
      <c r="G8" s="263"/>
      <c r="H8" s="264"/>
      <c r="I8" s="126">
        <v>4.0099999999999997E-2</v>
      </c>
    </row>
    <row r="9" spans="1:9" x14ac:dyDescent="0.25">
      <c r="A9" s="127">
        <v>2</v>
      </c>
      <c r="B9" s="241" t="s">
        <v>605</v>
      </c>
      <c r="C9" s="242"/>
      <c r="D9" s="242"/>
      <c r="E9" s="242"/>
      <c r="F9" s="242"/>
      <c r="G9" s="242"/>
      <c r="H9" s="243"/>
      <c r="I9" s="128">
        <v>4.0000000000000001E-3</v>
      </c>
    </row>
    <row r="10" spans="1:9" x14ac:dyDescent="0.25">
      <c r="A10" s="127">
        <v>3</v>
      </c>
      <c r="B10" s="241" t="s">
        <v>606</v>
      </c>
      <c r="C10" s="242"/>
      <c r="D10" s="242"/>
      <c r="E10" s="242"/>
      <c r="F10" s="242"/>
      <c r="G10" s="242"/>
      <c r="H10" s="243"/>
      <c r="I10" s="129">
        <v>5.5999999999999999E-3</v>
      </c>
    </row>
    <row r="11" spans="1:9" x14ac:dyDescent="0.25">
      <c r="A11" s="127">
        <v>4</v>
      </c>
      <c r="B11" s="241" t="s">
        <v>607</v>
      </c>
      <c r="C11" s="242"/>
      <c r="D11" s="242"/>
      <c r="E11" s="242"/>
      <c r="F11" s="242"/>
      <c r="G11" s="242"/>
      <c r="H11" s="243"/>
      <c r="I11" s="128">
        <v>1.11E-2</v>
      </c>
    </row>
    <row r="12" spans="1:9" x14ac:dyDescent="0.25">
      <c r="A12" s="127">
        <v>5</v>
      </c>
      <c r="B12" s="241" t="s">
        <v>608</v>
      </c>
      <c r="C12" s="242"/>
      <c r="D12" s="242"/>
      <c r="E12" s="242"/>
      <c r="F12" s="242"/>
      <c r="G12" s="242"/>
      <c r="H12" s="243"/>
      <c r="I12" s="128">
        <v>7.5399999999999995E-2</v>
      </c>
    </row>
    <row r="13" spans="1:9" ht="15.75" thickBot="1" x14ac:dyDescent="0.3">
      <c r="A13" s="130">
        <v>6</v>
      </c>
      <c r="B13" s="238" t="s">
        <v>609</v>
      </c>
      <c r="C13" s="239"/>
      <c r="D13" s="239"/>
      <c r="E13" s="239"/>
      <c r="F13" s="239"/>
      <c r="G13" s="239"/>
      <c r="H13" s="240"/>
      <c r="I13" s="131">
        <f>I20</f>
        <v>0.13150000000000001</v>
      </c>
    </row>
    <row r="14" spans="1:9" x14ac:dyDescent="0.25">
      <c r="A14" s="132"/>
      <c r="B14" s="122"/>
      <c r="C14" s="122"/>
      <c r="D14" s="122"/>
      <c r="E14" s="122"/>
      <c r="F14" s="122"/>
      <c r="G14" s="122"/>
      <c r="H14" s="122"/>
      <c r="I14" s="133"/>
    </row>
    <row r="15" spans="1:9" ht="15.75" thickBot="1" x14ac:dyDescent="0.3">
      <c r="A15" s="124" t="s">
        <v>603</v>
      </c>
      <c r="B15" s="265" t="s">
        <v>610</v>
      </c>
      <c r="C15" s="266"/>
      <c r="D15" s="266"/>
      <c r="E15" s="266"/>
      <c r="F15" s="266"/>
      <c r="G15" s="266"/>
      <c r="H15" s="266"/>
      <c r="I15" s="267"/>
    </row>
    <row r="16" spans="1:9" x14ac:dyDescent="0.25">
      <c r="A16" s="127" t="s">
        <v>58</v>
      </c>
      <c r="B16" s="262" t="s">
        <v>595</v>
      </c>
      <c r="C16" s="263"/>
      <c r="D16" s="263"/>
      <c r="E16" s="263"/>
      <c r="F16" s="263"/>
      <c r="G16" s="263"/>
      <c r="H16" s="264"/>
      <c r="I16" s="134">
        <v>0.05</v>
      </c>
    </row>
    <row r="17" spans="1:9" x14ac:dyDescent="0.25">
      <c r="A17" s="127" t="s">
        <v>76</v>
      </c>
      <c r="B17" s="241" t="s">
        <v>592</v>
      </c>
      <c r="C17" s="242"/>
      <c r="D17" s="242"/>
      <c r="E17" s="242"/>
      <c r="F17" s="242"/>
      <c r="G17" s="242"/>
      <c r="H17" s="243"/>
      <c r="I17" s="128">
        <v>6.4999999999999997E-3</v>
      </c>
    </row>
    <row r="18" spans="1:9" x14ac:dyDescent="0.25">
      <c r="A18" s="127" t="s">
        <v>77</v>
      </c>
      <c r="B18" s="241" t="s">
        <v>593</v>
      </c>
      <c r="C18" s="242"/>
      <c r="D18" s="242"/>
      <c r="E18" s="242"/>
      <c r="F18" s="242"/>
      <c r="G18" s="242"/>
      <c r="H18" s="243"/>
      <c r="I18" s="128">
        <v>0.03</v>
      </c>
    </row>
    <row r="19" spans="1:9" ht="15.75" thickBot="1" x14ac:dyDescent="0.3">
      <c r="A19" s="127" t="s">
        <v>121</v>
      </c>
      <c r="B19" s="244" t="s">
        <v>594</v>
      </c>
      <c r="C19" s="245"/>
      <c r="D19" s="245"/>
      <c r="E19" s="245"/>
      <c r="F19" s="245"/>
      <c r="G19" s="245"/>
      <c r="H19" s="246"/>
      <c r="I19" s="128">
        <v>4.4999999999999998E-2</v>
      </c>
    </row>
    <row r="20" spans="1:9" ht="15.75" thickBot="1" x14ac:dyDescent="0.3">
      <c r="A20" s="259" t="s">
        <v>611</v>
      </c>
      <c r="B20" s="260"/>
      <c r="C20" s="260"/>
      <c r="D20" s="260"/>
      <c r="E20" s="260"/>
      <c r="F20" s="260"/>
      <c r="G20" s="260"/>
      <c r="H20" s="261"/>
      <c r="I20" s="136">
        <f>SUM(I16:I19)</f>
        <v>0.13150000000000001</v>
      </c>
    </row>
    <row r="21" spans="1:9" ht="15.75" thickBot="1" x14ac:dyDescent="0.3">
      <c r="A21" s="253" t="s">
        <v>612</v>
      </c>
      <c r="B21" s="254"/>
      <c r="C21" s="254"/>
      <c r="D21" s="254"/>
      <c r="E21" s="254"/>
      <c r="F21" s="254"/>
      <c r="G21" s="254"/>
      <c r="H21" s="254"/>
      <c r="I21" s="255"/>
    </row>
    <row r="22" spans="1:9" ht="15.75" thickBot="1" x14ac:dyDescent="0.3">
      <c r="A22" s="256"/>
      <c r="B22" s="257"/>
      <c r="C22" s="257"/>
      <c r="D22" s="257"/>
      <c r="E22" s="257"/>
      <c r="F22" s="257"/>
      <c r="G22" s="257"/>
      <c r="H22" s="258"/>
      <c r="I22" s="135">
        <f>(((1+I8+I9+I10)*(1+I11)*(1+I12))/(1-I13))-1</f>
        <v>0.31419411159240096</v>
      </c>
    </row>
    <row r="23" spans="1:9" x14ac:dyDescent="0.25">
      <c r="A23" s="137"/>
      <c r="B23" s="138"/>
      <c r="C23" s="138"/>
      <c r="D23" s="138"/>
      <c r="E23" s="138"/>
      <c r="F23" s="138"/>
      <c r="G23" s="138"/>
      <c r="H23" s="138"/>
      <c r="I23" s="139"/>
    </row>
    <row r="24" spans="1:9" x14ac:dyDescent="0.25">
      <c r="A24" s="140" t="s">
        <v>602</v>
      </c>
      <c r="B24" s="117"/>
      <c r="C24" s="116"/>
      <c r="D24" s="116"/>
      <c r="E24" s="116"/>
      <c r="F24" s="116"/>
      <c r="G24" s="116"/>
      <c r="H24" s="116"/>
      <c r="I24" s="141"/>
    </row>
    <row r="25" spans="1:9" x14ac:dyDescent="0.25">
      <c r="A25" s="140"/>
      <c r="B25" s="95"/>
      <c r="C25" s="116"/>
      <c r="D25" s="116"/>
      <c r="E25" s="116"/>
      <c r="F25" s="116"/>
      <c r="G25" s="116"/>
      <c r="H25" s="116"/>
      <c r="I25" s="141"/>
    </row>
    <row r="26" spans="1:9" ht="15.75" thickBot="1" x14ac:dyDescent="0.3">
      <c r="A26" s="142"/>
      <c r="B26" s="143"/>
      <c r="C26" s="143"/>
      <c r="D26" s="143"/>
      <c r="E26" s="143"/>
      <c r="F26" s="143"/>
      <c r="G26" s="143"/>
      <c r="H26" s="143"/>
      <c r="I26" s="144"/>
    </row>
    <row r="27" spans="1:9" x14ac:dyDescent="0.25">
      <c r="A27" s="118"/>
      <c r="B27" s="119"/>
      <c r="C27" s="119"/>
      <c r="D27" s="119"/>
      <c r="E27" s="119"/>
      <c r="F27" s="119"/>
      <c r="G27" s="119"/>
      <c r="H27" s="119"/>
      <c r="I27" s="120"/>
    </row>
    <row r="28" spans="1:9" x14ac:dyDescent="0.25">
      <c r="A28" s="121" t="s">
        <v>596</v>
      </c>
      <c r="B28" s="122"/>
      <c r="C28" s="122"/>
      <c r="D28" s="122"/>
      <c r="E28" s="122"/>
      <c r="F28" s="122"/>
      <c r="G28" s="122"/>
      <c r="H28" s="122"/>
      <c r="I28" s="123"/>
    </row>
    <row r="29" spans="1:9" ht="22.5" customHeight="1" x14ac:dyDescent="0.25">
      <c r="A29" s="247" t="s">
        <v>601</v>
      </c>
      <c r="B29" s="248"/>
      <c r="C29" s="248"/>
      <c r="D29" s="248"/>
      <c r="E29" s="248"/>
      <c r="F29" s="248"/>
      <c r="G29" s="248"/>
      <c r="H29" s="248"/>
      <c r="I29" s="249"/>
    </row>
    <row r="30" spans="1:9" ht="21" customHeight="1" x14ac:dyDescent="0.25">
      <c r="A30" s="247" t="s">
        <v>597</v>
      </c>
      <c r="B30" s="248"/>
      <c r="C30" s="248"/>
      <c r="D30" s="248"/>
      <c r="E30" s="248"/>
      <c r="F30" s="248"/>
      <c r="G30" s="248"/>
      <c r="H30" s="248"/>
      <c r="I30" s="249"/>
    </row>
    <row r="31" spans="1:9" ht="21" customHeight="1" x14ac:dyDescent="0.25">
      <c r="A31" s="250" t="s">
        <v>598</v>
      </c>
      <c r="B31" s="251"/>
      <c r="C31" s="251"/>
      <c r="D31" s="251"/>
      <c r="E31" s="251"/>
      <c r="F31" s="251"/>
      <c r="G31" s="251"/>
      <c r="H31" s="251"/>
      <c r="I31" s="252"/>
    </row>
    <row r="32" spans="1:9" ht="27.75" customHeight="1" x14ac:dyDescent="0.25">
      <c r="A32" s="247" t="s">
        <v>599</v>
      </c>
      <c r="B32" s="248"/>
      <c r="C32" s="248"/>
      <c r="D32" s="248"/>
      <c r="E32" s="248"/>
      <c r="F32" s="248"/>
      <c r="G32" s="248"/>
      <c r="H32" s="248"/>
      <c r="I32" s="249"/>
    </row>
    <row r="33" spans="1:9" ht="37.5" customHeight="1" x14ac:dyDescent="0.25">
      <c r="A33" s="247" t="s">
        <v>600</v>
      </c>
      <c r="B33" s="248"/>
      <c r="C33" s="248"/>
      <c r="D33" s="248"/>
      <c r="E33" s="248"/>
      <c r="F33" s="248"/>
      <c r="G33" s="248"/>
      <c r="H33" s="248"/>
      <c r="I33" s="249"/>
    </row>
    <row r="34" spans="1:9" ht="15.75" thickBot="1" x14ac:dyDescent="0.3">
      <c r="A34" s="235" t="s">
        <v>615</v>
      </c>
      <c r="B34" s="236"/>
      <c r="C34" s="236"/>
      <c r="D34" s="236"/>
      <c r="E34" s="236"/>
      <c r="F34" s="236"/>
      <c r="G34" s="236"/>
      <c r="H34" s="236"/>
      <c r="I34" s="237"/>
    </row>
  </sheetData>
  <mergeCells count="28">
    <mergeCell ref="B16:H16"/>
    <mergeCell ref="A6:I6"/>
    <mergeCell ref="B7:I7"/>
    <mergeCell ref="B15:I15"/>
    <mergeCell ref="B9:H9"/>
    <mergeCell ref="B8:H8"/>
    <mergeCell ref="A1:I1"/>
    <mergeCell ref="B2:H2"/>
    <mergeCell ref="B3:H3"/>
    <mergeCell ref="I3:I5"/>
    <mergeCell ref="B4:H4"/>
    <mergeCell ref="B5:H5"/>
    <mergeCell ref="A34:I34"/>
    <mergeCell ref="B13:H13"/>
    <mergeCell ref="B12:H12"/>
    <mergeCell ref="B11:H11"/>
    <mergeCell ref="B10:H10"/>
    <mergeCell ref="B19:H19"/>
    <mergeCell ref="A29:I29"/>
    <mergeCell ref="A30:I30"/>
    <mergeCell ref="A31:I31"/>
    <mergeCell ref="A32:I32"/>
    <mergeCell ref="A33:I33"/>
    <mergeCell ref="A21:I21"/>
    <mergeCell ref="A22:H22"/>
    <mergeCell ref="A20:H20"/>
    <mergeCell ref="B18:H18"/>
    <mergeCell ref="B17:H1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M18" sqref="M18"/>
    </sheetView>
  </sheetViews>
  <sheetFormatPr defaultRowHeight="15" x14ac:dyDescent="0.25"/>
  <cols>
    <col min="1" max="1" width="9.140625" customWidth="1"/>
    <col min="2" max="2" width="10.5703125" customWidth="1"/>
    <col min="3" max="3" width="14.5703125" customWidth="1"/>
    <col min="4" max="4" width="16.85546875" customWidth="1"/>
    <col min="5" max="5" width="18.42578125" customWidth="1"/>
    <col min="7" max="7" width="13.42578125" customWidth="1"/>
    <col min="8" max="8" width="12.5703125" customWidth="1"/>
    <col min="9" max="9" width="13.7109375" customWidth="1"/>
  </cols>
  <sheetData>
    <row r="1" spans="1:9" ht="26.25" x14ac:dyDescent="0.25">
      <c r="A1" s="198"/>
      <c r="B1" s="199"/>
      <c r="C1" s="199"/>
      <c r="D1" s="199"/>
      <c r="E1" s="199"/>
      <c r="F1" s="199"/>
      <c r="G1" s="199"/>
      <c r="H1" s="199"/>
      <c r="I1" s="199"/>
    </row>
    <row r="2" spans="1:9" ht="18.75" x14ac:dyDescent="0.25">
      <c r="A2" s="202" t="s">
        <v>62</v>
      </c>
      <c r="B2" s="203"/>
      <c r="C2" s="203"/>
      <c r="D2" s="203"/>
      <c r="E2" s="203"/>
      <c r="F2" s="203"/>
      <c r="G2" s="203"/>
      <c r="H2" s="203"/>
      <c r="I2" s="203"/>
    </row>
    <row r="3" spans="1:9" x14ac:dyDescent="0.25">
      <c r="A3" s="3" t="s">
        <v>14</v>
      </c>
      <c r="B3" s="219"/>
      <c r="C3" s="220"/>
      <c r="D3" s="220"/>
      <c r="E3" s="220"/>
      <c r="F3" s="220"/>
      <c r="G3" s="220"/>
      <c r="H3" s="221"/>
      <c r="I3" s="44" t="s">
        <v>19</v>
      </c>
    </row>
    <row r="4" spans="1:9" x14ac:dyDescent="0.25">
      <c r="A4" s="3" t="s">
        <v>15</v>
      </c>
      <c r="B4" s="219"/>
      <c r="C4" s="220"/>
      <c r="D4" s="220"/>
      <c r="E4" s="220"/>
      <c r="F4" s="220"/>
      <c r="G4" s="220"/>
      <c r="H4" s="221"/>
      <c r="I4" s="45">
        <v>43113</v>
      </c>
    </row>
    <row r="5" spans="1:9" x14ac:dyDescent="0.25">
      <c r="A5" s="3" t="s">
        <v>16</v>
      </c>
      <c r="B5" s="219"/>
      <c r="C5" s="220"/>
      <c r="D5" s="220"/>
      <c r="E5" s="220"/>
      <c r="F5" s="220"/>
      <c r="G5" s="220"/>
      <c r="H5" s="221"/>
      <c r="I5" s="44" t="s">
        <v>20</v>
      </c>
    </row>
    <row r="6" spans="1:9" ht="15.75" thickBot="1" x14ac:dyDescent="0.3">
      <c r="A6" s="149" t="s">
        <v>17</v>
      </c>
      <c r="B6" s="283"/>
      <c r="C6" s="284"/>
      <c r="D6" s="284"/>
      <c r="E6" s="284"/>
      <c r="F6" s="284"/>
      <c r="G6" s="284"/>
      <c r="H6" s="285"/>
      <c r="I6" s="150">
        <v>42917</v>
      </c>
    </row>
    <row r="7" spans="1:9" x14ac:dyDescent="0.25">
      <c r="A7" s="276" t="s">
        <v>619</v>
      </c>
      <c r="B7" s="277"/>
      <c r="C7" s="277"/>
      <c r="D7" s="277"/>
      <c r="E7" s="277"/>
      <c r="F7" s="277"/>
      <c r="G7" s="277"/>
      <c r="H7" s="277"/>
      <c r="I7" s="278"/>
    </row>
    <row r="8" spans="1:9" x14ac:dyDescent="0.25">
      <c r="A8" s="279" t="s">
        <v>620</v>
      </c>
      <c r="B8" s="214"/>
      <c r="C8" s="214"/>
      <c r="D8" s="214"/>
      <c r="E8" s="214"/>
      <c r="F8" s="214"/>
      <c r="G8" s="214"/>
      <c r="H8" s="214"/>
      <c r="I8" s="280"/>
    </row>
    <row r="9" spans="1:9" ht="65.25" customHeight="1" x14ac:dyDescent="0.25">
      <c r="A9" s="124" t="s">
        <v>162</v>
      </c>
      <c r="B9" s="274" t="s">
        <v>322</v>
      </c>
      <c r="C9" s="274"/>
      <c r="D9" s="274"/>
      <c r="E9" s="274"/>
      <c r="F9" s="124" t="s">
        <v>24</v>
      </c>
      <c r="G9" s="124" t="s">
        <v>3</v>
      </c>
      <c r="H9" s="124" t="s">
        <v>327</v>
      </c>
      <c r="I9" s="124" t="s">
        <v>329</v>
      </c>
    </row>
    <row r="10" spans="1:9" ht="15.75" x14ac:dyDescent="0.25">
      <c r="A10" s="151" t="s">
        <v>163</v>
      </c>
      <c r="B10" s="151">
        <v>34357</v>
      </c>
      <c r="C10" s="281" t="s">
        <v>152</v>
      </c>
      <c r="D10" s="281"/>
      <c r="E10" s="281"/>
      <c r="F10" s="152" t="s">
        <v>149</v>
      </c>
      <c r="G10" s="153"/>
      <c r="H10" s="153"/>
      <c r="I10" s="154"/>
    </row>
    <row r="11" spans="1:9" ht="15.75" x14ac:dyDescent="0.25">
      <c r="A11" s="151" t="s">
        <v>164</v>
      </c>
      <c r="B11" s="151">
        <v>34353</v>
      </c>
      <c r="C11" s="281" t="s">
        <v>153</v>
      </c>
      <c r="D11" s="281"/>
      <c r="E11" s="281"/>
      <c r="F11" s="152" t="s">
        <v>149</v>
      </c>
      <c r="G11" s="153"/>
      <c r="H11" s="153"/>
      <c r="I11" s="154"/>
    </row>
    <row r="12" spans="1:9" ht="15.75" x14ac:dyDescent="0.25">
      <c r="A12" s="151" t="s">
        <v>165</v>
      </c>
      <c r="B12" s="151">
        <v>38135</v>
      </c>
      <c r="C12" s="281" t="s">
        <v>321</v>
      </c>
      <c r="D12" s="281"/>
      <c r="E12" s="281"/>
      <c r="F12" s="152" t="s">
        <v>24</v>
      </c>
      <c r="G12" s="153"/>
      <c r="H12" s="153"/>
      <c r="I12" s="154"/>
    </row>
    <row r="13" spans="1:9" ht="15.75" x14ac:dyDescent="0.25">
      <c r="A13" s="151" t="s">
        <v>166</v>
      </c>
      <c r="B13" s="151">
        <v>36178</v>
      </c>
      <c r="C13" s="281" t="s">
        <v>323</v>
      </c>
      <c r="D13" s="281"/>
      <c r="E13" s="281"/>
      <c r="F13" s="152" t="s">
        <v>230</v>
      </c>
      <c r="G13" s="153"/>
      <c r="H13" s="153"/>
      <c r="I13" s="154"/>
    </row>
    <row r="14" spans="1:9" ht="15.75" x14ac:dyDescent="0.25">
      <c r="A14" s="151" t="s">
        <v>167</v>
      </c>
      <c r="B14" s="151">
        <v>4750</v>
      </c>
      <c r="C14" s="281" t="s">
        <v>150</v>
      </c>
      <c r="D14" s="281"/>
      <c r="E14" s="281"/>
      <c r="F14" s="152" t="s">
        <v>151</v>
      </c>
      <c r="G14" s="153"/>
      <c r="H14" s="153"/>
      <c r="I14" s="154"/>
    </row>
    <row r="15" spans="1:9" ht="16.5" thickBot="1" x14ac:dyDescent="0.3">
      <c r="A15" s="156" t="s">
        <v>168</v>
      </c>
      <c r="B15" s="156">
        <v>6111</v>
      </c>
      <c r="C15" s="282" t="s">
        <v>142</v>
      </c>
      <c r="D15" s="282"/>
      <c r="E15" s="282"/>
      <c r="F15" s="158" t="s">
        <v>151</v>
      </c>
      <c r="G15" s="159"/>
      <c r="H15" s="159"/>
      <c r="I15" s="160"/>
    </row>
    <row r="16" spans="1:9" s="80" customFormat="1" ht="16.5" customHeight="1" thickBot="1" x14ac:dyDescent="0.3">
      <c r="A16" s="270" t="s">
        <v>60</v>
      </c>
      <c r="B16" s="271"/>
      <c r="C16" s="271"/>
      <c r="D16" s="271"/>
      <c r="E16" s="271"/>
      <c r="F16" s="271"/>
      <c r="G16" s="271"/>
      <c r="H16" s="271"/>
      <c r="I16" s="161"/>
    </row>
    <row r="17" spans="1:9" x14ac:dyDescent="0.25">
      <c r="A17" s="272" t="s">
        <v>621</v>
      </c>
      <c r="B17" s="272"/>
      <c r="C17" s="272"/>
      <c r="D17" s="272"/>
      <c r="E17" s="272"/>
      <c r="F17" s="272"/>
      <c r="G17" s="272"/>
      <c r="H17" s="272"/>
      <c r="I17" s="272"/>
    </row>
    <row r="18" spans="1:9" x14ac:dyDescent="0.25">
      <c r="A18" s="273" t="s">
        <v>622</v>
      </c>
      <c r="B18" s="273"/>
      <c r="C18" s="273"/>
      <c r="D18" s="273"/>
      <c r="E18" s="273"/>
      <c r="F18" s="273"/>
      <c r="G18" s="273"/>
      <c r="H18" s="273"/>
      <c r="I18" s="273"/>
    </row>
    <row r="19" spans="1:9" ht="30" x14ac:dyDescent="0.25">
      <c r="A19" s="124" t="s">
        <v>471</v>
      </c>
      <c r="B19" s="274" t="s">
        <v>623</v>
      </c>
      <c r="C19" s="274"/>
      <c r="D19" s="274"/>
      <c r="E19" s="274"/>
      <c r="F19" s="124" t="s">
        <v>24</v>
      </c>
      <c r="G19" s="124" t="s">
        <v>3</v>
      </c>
      <c r="H19" s="124" t="s">
        <v>327</v>
      </c>
      <c r="I19" s="124" t="s">
        <v>329</v>
      </c>
    </row>
    <row r="20" spans="1:9" ht="15.75" x14ac:dyDescent="0.25">
      <c r="A20" s="151" t="s">
        <v>472</v>
      </c>
      <c r="B20" s="151">
        <v>6111</v>
      </c>
      <c r="C20" s="275" t="s">
        <v>142</v>
      </c>
      <c r="D20" s="275"/>
      <c r="E20" s="275"/>
      <c r="F20" s="152" t="s">
        <v>141</v>
      </c>
      <c r="G20" s="155"/>
      <c r="H20" s="155"/>
      <c r="I20" s="155"/>
    </row>
    <row r="21" spans="1:9" ht="15.75" x14ac:dyDescent="0.25">
      <c r="A21" s="151" t="s">
        <v>473</v>
      </c>
      <c r="B21" s="151">
        <v>4433</v>
      </c>
      <c r="C21" s="269" t="s">
        <v>143</v>
      </c>
      <c r="D21" s="269"/>
      <c r="E21" s="269"/>
      <c r="F21" s="152" t="s">
        <v>51</v>
      </c>
      <c r="G21" s="155"/>
      <c r="H21" s="155"/>
      <c r="I21" s="155"/>
    </row>
    <row r="22" spans="1:9" ht="15.75" x14ac:dyDescent="0.25">
      <c r="A22" s="151" t="s">
        <v>474</v>
      </c>
      <c r="B22" s="151">
        <v>11950</v>
      </c>
      <c r="C22" s="269" t="s">
        <v>144</v>
      </c>
      <c r="D22" s="269"/>
      <c r="E22" s="269"/>
      <c r="F22" s="152" t="s">
        <v>27</v>
      </c>
      <c r="G22" s="155"/>
      <c r="H22" s="155"/>
      <c r="I22" s="155"/>
    </row>
    <row r="23" spans="1:9" ht="15.75" x14ac:dyDescent="0.25">
      <c r="A23" s="151" t="s">
        <v>475</v>
      </c>
      <c r="B23" s="151">
        <v>93358</v>
      </c>
      <c r="C23" s="269" t="s">
        <v>147</v>
      </c>
      <c r="D23" s="269"/>
      <c r="E23" s="269"/>
      <c r="F23" s="152" t="s">
        <v>34</v>
      </c>
      <c r="G23" s="155"/>
      <c r="H23" s="155"/>
      <c r="I23" s="155"/>
    </row>
    <row r="24" spans="1:9" ht="15.75" x14ac:dyDescent="0.25">
      <c r="A24" s="151" t="s">
        <v>476</v>
      </c>
      <c r="B24" s="151">
        <v>73361</v>
      </c>
      <c r="C24" s="269" t="s">
        <v>145</v>
      </c>
      <c r="D24" s="269"/>
      <c r="E24" s="269"/>
      <c r="F24" s="152" t="s">
        <v>34</v>
      </c>
      <c r="G24" s="155"/>
      <c r="H24" s="155"/>
      <c r="I24" s="155"/>
    </row>
    <row r="25" spans="1:9" ht="15.75" thickBot="1" x14ac:dyDescent="0.3">
      <c r="A25" s="156" t="s">
        <v>477</v>
      </c>
      <c r="B25" s="156" t="s">
        <v>148</v>
      </c>
      <c r="C25" s="268" t="s">
        <v>146</v>
      </c>
      <c r="D25" s="268"/>
      <c r="E25" s="268"/>
      <c r="F25" s="156" t="s">
        <v>24</v>
      </c>
      <c r="G25" s="157"/>
      <c r="H25" s="157"/>
      <c r="I25" s="157"/>
    </row>
    <row r="26" spans="1:9" ht="15.75" thickBot="1" x14ac:dyDescent="0.3">
      <c r="A26" s="270" t="s">
        <v>60</v>
      </c>
      <c r="B26" s="271"/>
      <c r="C26" s="271"/>
      <c r="D26" s="271"/>
      <c r="E26" s="271"/>
      <c r="F26" s="271"/>
      <c r="G26" s="271"/>
      <c r="H26" s="271"/>
      <c r="I26" s="161"/>
    </row>
  </sheetData>
  <mergeCells count="26">
    <mergeCell ref="B6:H6"/>
    <mergeCell ref="A1:I1"/>
    <mergeCell ref="A2:I2"/>
    <mergeCell ref="B3:H3"/>
    <mergeCell ref="B4:H4"/>
    <mergeCell ref="B5:H5"/>
    <mergeCell ref="A7:I7"/>
    <mergeCell ref="A8:I8"/>
    <mergeCell ref="C10:E10"/>
    <mergeCell ref="C15:E15"/>
    <mergeCell ref="C14:E14"/>
    <mergeCell ref="C13:E13"/>
    <mergeCell ref="C12:E12"/>
    <mergeCell ref="C11:E11"/>
    <mergeCell ref="B9:E9"/>
    <mergeCell ref="C25:E25"/>
    <mergeCell ref="C24:E24"/>
    <mergeCell ref="C23:E23"/>
    <mergeCell ref="A16:H16"/>
    <mergeCell ref="A26:H26"/>
    <mergeCell ref="A17:I17"/>
    <mergeCell ref="A18:I18"/>
    <mergeCell ref="B19:E19"/>
    <mergeCell ref="C22:E22"/>
    <mergeCell ref="C21:E21"/>
    <mergeCell ref="C20:E20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E15" sqref="E15"/>
    </sheetView>
  </sheetViews>
  <sheetFormatPr defaultRowHeight="15" x14ac:dyDescent="0.25"/>
  <cols>
    <col min="2" max="2" width="49.7109375" bestFit="1" customWidth="1"/>
    <col min="3" max="3" width="13.5703125" customWidth="1"/>
    <col min="4" max="4" width="9.28515625" customWidth="1"/>
    <col min="5" max="5" width="11" bestFit="1" customWidth="1"/>
    <col min="6" max="6" width="6.42578125" customWidth="1"/>
    <col min="7" max="7" width="11" bestFit="1" customWidth="1"/>
    <col min="8" max="8" width="7.85546875" customWidth="1"/>
    <col min="9" max="9" width="11" bestFit="1" customWidth="1"/>
    <col min="11" max="11" width="11" bestFit="1" customWidth="1"/>
    <col min="13" max="13" width="11" bestFit="1" customWidth="1"/>
    <col min="14" max="14" width="7.5703125" customWidth="1"/>
    <col min="15" max="15" width="11" bestFit="1" customWidth="1"/>
    <col min="16" max="16" width="11.7109375" customWidth="1"/>
  </cols>
  <sheetData>
    <row r="1" spans="1:16" x14ac:dyDescent="0.25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86"/>
    </row>
    <row r="2" spans="1:16" ht="18.75" x14ac:dyDescent="0.25">
      <c r="A2" s="229" t="s">
        <v>616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87"/>
    </row>
    <row r="3" spans="1:16" x14ac:dyDescent="0.25">
      <c r="A3" s="98" t="s">
        <v>14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3" t="s">
        <v>18</v>
      </c>
      <c r="P3" s="99" t="s">
        <v>19</v>
      </c>
    </row>
    <row r="4" spans="1:16" x14ac:dyDescent="0.25">
      <c r="A4" s="98" t="s">
        <v>15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3"/>
      <c r="P4" s="100">
        <v>43113</v>
      </c>
    </row>
    <row r="5" spans="1:16" x14ac:dyDescent="0.25">
      <c r="A5" s="98" t="s">
        <v>16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4">
        <f>BDI!I3</f>
        <v>0.31419411159240096</v>
      </c>
      <c r="P5" s="99" t="s">
        <v>20</v>
      </c>
    </row>
    <row r="6" spans="1:16" s="80" customFormat="1" x14ac:dyDescent="0.25">
      <c r="A6" s="98" t="s">
        <v>17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4"/>
      <c r="P6" s="101">
        <v>42917</v>
      </c>
    </row>
    <row r="7" spans="1:16" s="80" customFormat="1" x14ac:dyDescent="0.25">
      <c r="A7" s="174"/>
      <c r="B7" s="89"/>
      <c r="C7" s="90"/>
      <c r="D7" s="90"/>
      <c r="E7" s="175"/>
      <c r="F7" s="176"/>
      <c r="G7" s="175"/>
      <c r="H7" s="176"/>
      <c r="I7" s="177"/>
      <c r="J7" s="178"/>
      <c r="K7" s="177"/>
      <c r="L7" s="178"/>
      <c r="M7" s="177"/>
      <c r="N7" s="178"/>
      <c r="O7" s="145"/>
      <c r="P7" s="146"/>
    </row>
    <row r="8" spans="1:16" x14ac:dyDescent="0.25">
      <c r="A8" s="289" t="s">
        <v>504</v>
      </c>
      <c r="B8" s="289" t="s">
        <v>505</v>
      </c>
      <c r="C8" s="288" t="s">
        <v>506</v>
      </c>
      <c r="D8" s="288"/>
      <c r="E8" s="292" t="s">
        <v>507</v>
      </c>
      <c r="F8" s="296"/>
      <c r="G8" s="292" t="s">
        <v>508</v>
      </c>
      <c r="H8" s="296"/>
      <c r="I8" s="292" t="s">
        <v>509</v>
      </c>
      <c r="J8" s="293"/>
      <c r="K8" s="292" t="s">
        <v>510</v>
      </c>
      <c r="L8" s="293"/>
      <c r="M8" s="292" t="s">
        <v>511</v>
      </c>
      <c r="N8" s="293"/>
      <c r="O8" s="292" t="s">
        <v>60</v>
      </c>
      <c r="P8" s="293"/>
    </row>
    <row r="9" spans="1:16" x14ac:dyDescent="0.25">
      <c r="A9" s="290"/>
      <c r="B9" s="290"/>
      <c r="C9" s="288"/>
      <c r="D9" s="288"/>
      <c r="E9" s="210"/>
      <c r="F9" s="212"/>
      <c r="G9" s="210"/>
      <c r="H9" s="212"/>
      <c r="I9" s="294"/>
      <c r="J9" s="295"/>
      <c r="K9" s="294"/>
      <c r="L9" s="295"/>
      <c r="M9" s="294"/>
      <c r="N9" s="295"/>
      <c r="O9" s="294"/>
      <c r="P9" s="295"/>
    </row>
    <row r="10" spans="1:16" x14ac:dyDescent="0.25">
      <c r="A10" s="291"/>
      <c r="B10" s="291"/>
      <c r="C10" s="84" t="s">
        <v>512</v>
      </c>
      <c r="D10" s="84" t="s">
        <v>513</v>
      </c>
      <c r="E10" s="84" t="s">
        <v>512</v>
      </c>
      <c r="F10" s="84" t="s">
        <v>513</v>
      </c>
      <c r="G10" s="84" t="s">
        <v>512</v>
      </c>
      <c r="H10" s="84" t="s">
        <v>513</v>
      </c>
      <c r="I10" s="84" t="s">
        <v>512</v>
      </c>
      <c r="J10" s="84" t="s">
        <v>513</v>
      </c>
      <c r="K10" s="84" t="s">
        <v>512</v>
      </c>
      <c r="L10" s="84" t="s">
        <v>513</v>
      </c>
      <c r="M10" s="84" t="s">
        <v>512</v>
      </c>
      <c r="N10" s="84" t="s">
        <v>513</v>
      </c>
      <c r="O10" s="84" t="s">
        <v>512</v>
      </c>
      <c r="P10" s="84" t="s">
        <v>513</v>
      </c>
    </row>
    <row r="11" spans="1:16" x14ac:dyDescent="0.25">
      <c r="A11" s="44">
        <v>1</v>
      </c>
      <c r="B11" s="3" t="str">
        <f>'P.O. DESONERADA'!C9</f>
        <v>ADMINISTRAÇÃO LOCAL DA OBRA</v>
      </c>
      <c r="C11" s="85">
        <v>0</v>
      </c>
      <c r="D11" s="87">
        <v>1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x14ac:dyDescent="0.25">
      <c r="A12" s="44"/>
      <c r="B12" s="3"/>
      <c r="C12" s="81"/>
      <c r="D12" s="86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</row>
    <row r="13" spans="1:16" x14ac:dyDescent="0.25">
      <c r="A13" s="44">
        <v>2</v>
      </c>
      <c r="B13" s="3" t="str">
        <f>'P.O. DESONERADA'!C12</f>
        <v>MOBILIZAÇÃO E DESMOBILIZAÇÃO DE EQUIPAMENTOS</v>
      </c>
      <c r="C13" s="85">
        <v>0</v>
      </c>
      <c r="D13" s="87">
        <v>1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</row>
    <row r="14" spans="1:16" x14ac:dyDescent="0.25">
      <c r="A14" s="44"/>
      <c r="B14" s="3"/>
      <c r="C14" s="81"/>
      <c r="D14" s="86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</row>
    <row r="15" spans="1:16" x14ac:dyDescent="0.25">
      <c r="A15" s="44">
        <v>3</v>
      </c>
      <c r="B15" s="3" t="str">
        <f>'P.O. DESONERADA'!C15</f>
        <v>SERVIÇOS PRELIMINARES</v>
      </c>
      <c r="C15" s="85">
        <v>0</v>
      </c>
      <c r="D15" s="87">
        <v>1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</row>
    <row r="16" spans="1:16" x14ac:dyDescent="0.25">
      <c r="A16" s="44"/>
      <c r="B16" s="3"/>
      <c r="C16" s="81"/>
      <c r="D16" s="86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7" spans="1:16" x14ac:dyDescent="0.25">
      <c r="A17" s="44">
        <v>4</v>
      </c>
      <c r="B17" s="3" t="str">
        <f>'P.O. DESONERADA'!C31</f>
        <v>TERRAPLANAGEM</v>
      </c>
      <c r="C17" s="85">
        <v>0</v>
      </c>
      <c r="D17" s="87">
        <v>1</v>
      </c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</row>
    <row r="18" spans="1:16" x14ac:dyDescent="0.25">
      <c r="A18" s="44"/>
      <c r="B18" s="3"/>
      <c r="C18" s="81"/>
      <c r="D18" s="86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x14ac:dyDescent="0.25">
      <c r="A19" s="44">
        <v>5</v>
      </c>
      <c r="B19" s="3" t="str">
        <f>'P.O. DESONERADA'!C46</f>
        <v>PAVIMENTAÇÃO</v>
      </c>
      <c r="C19" s="85">
        <v>0</v>
      </c>
      <c r="D19" s="87">
        <v>1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</row>
    <row r="20" spans="1:16" x14ac:dyDescent="0.25">
      <c r="A20" s="44"/>
      <c r="B20" s="3"/>
      <c r="C20" s="81"/>
      <c r="D20" s="86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  <row r="21" spans="1:16" x14ac:dyDescent="0.25">
      <c r="A21" s="44">
        <v>6</v>
      </c>
      <c r="B21" s="3" t="str">
        <f>'P.O. DESONERADA'!C59</f>
        <v>TRANSPORTE</v>
      </c>
      <c r="C21" s="85">
        <v>0</v>
      </c>
      <c r="D21" s="87">
        <v>1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</row>
    <row r="22" spans="1:16" x14ac:dyDescent="0.25">
      <c r="A22" s="44"/>
      <c r="B22" s="3"/>
      <c r="C22" s="81"/>
      <c r="D22" s="86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</row>
    <row r="23" spans="1:16" x14ac:dyDescent="0.25">
      <c r="A23" s="44">
        <v>7</v>
      </c>
      <c r="B23" s="3" t="str">
        <f>'P.O. DESONERADA'!C68</f>
        <v>DRENAGEM SUPERFICIAL - GUIAS E SARJETAS</v>
      </c>
      <c r="C23" s="85">
        <v>0</v>
      </c>
      <c r="D23" s="87">
        <v>1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</row>
    <row r="24" spans="1:16" x14ac:dyDescent="0.25">
      <c r="A24" s="44"/>
      <c r="B24" s="3"/>
      <c r="C24" s="81"/>
      <c r="D24" s="86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x14ac:dyDescent="0.25">
      <c r="A25" s="44">
        <v>8</v>
      </c>
      <c r="B25" s="3" t="str">
        <f>'P.O. DESONERADA'!C87</f>
        <v>DRENAGEM MICRODRENAGEM SUPERFICILAL - BUEIROS E POÇOS DE VISITAS</v>
      </c>
      <c r="C25" s="85">
        <v>0</v>
      </c>
      <c r="D25" s="87">
        <v>1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x14ac:dyDescent="0.25">
      <c r="A26" s="44"/>
      <c r="B26" s="3"/>
      <c r="C26" s="81"/>
      <c r="D26" s="86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spans="1:16" x14ac:dyDescent="0.25">
      <c r="A27" s="44">
        <v>9</v>
      </c>
      <c r="B27" s="3" t="str">
        <f>'P.O. DESONERADA'!C204</f>
        <v>CALÇADA EM CONCRETO</v>
      </c>
      <c r="C27" s="85">
        <v>0</v>
      </c>
      <c r="D27" s="87">
        <v>1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spans="1:16" x14ac:dyDescent="0.25">
      <c r="A28" s="44"/>
      <c r="B28" s="3"/>
      <c r="C28" s="81"/>
      <c r="D28" s="86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x14ac:dyDescent="0.25">
      <c r="A29" s="44">
        <v>10</v>
      </c>
      <c r="B29" s="3" t="str">
        <f>'P.O. DESONERADA'!C211</f>
        <v>SINALIZAÇÃO VIÁRIA</v>
      </c>
      <c r="C29" s="85">
        <v>0</v>
      </c>
      <c r="D29" s="87">
        <v>1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spans="1:16" x14ac:dyDescent="0.25">
      <c r="A30" s="44"/>
      <c r="B30" s="3"/>
      <c r="C30" s="81"/>
      <c r="D30" s="86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spans="1:16" x14ac:dyDescent="0.25">
      <c r="A31" s="44">
        <v>11</v>
      </c>
      <c r="B31" s="3" t="str">
        <f>'P.O. DESONERADA'!C215</f>
        <v>IDENTIFICAÇÃO VIÁRIA</v>
      </c>
      <c r="C31" s="85">
        <v>0</v>
      </c>
      <c r="D31" s="87">
        <v>1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spans="1:16" x14ac:dyDescent="0.25">
      <c r="A32" s="81"/>
      <c r="B32" s="83" t="s">
        <v>514</v>
      </c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spans="1:16" x14ac:dyDescent="0.25">
      <c r="A33" s="81"/>
      <c r="B33" s="83" t="s">
        <v>515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</sheetData>
  <mergeCells count="17">
    <mergeCell ref="C8:D9"/>
    <mergeCell ref="B8:B10"/>
    <mergeCell ref="A8:A10"/>
    <mergeCell ref="O8:P9"/>
    <mergeCell ref="E8:F9"/>
    <mergeCell ref="G8:H9"/>
    <mergeCell ref="I8:J9"/>
    <mergeCell ref="K8:L9"/>
    <mergeCell ref="M8:N9"/>
    <mergeCell ref="A1:P1"/>
    <mergeCell ref="A2:P2"/>
    <mergeCell ref="B3:N3"/>
    <mergeCell ref="B6:N6"/>
    <mergeCell ref="B4:N4"/>
    <mergeCell ref="B5:N5"/>
    <mergeCell ref="O3:O4"/>
    <mergeCell ref="O5:O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P.O. DESONERADA</vt:lpstr>
      <vt:lpstr>Adminitração Local</vt:lpstr>
      <vt:lpstr>Mobilização_Desmobilização</vt:lpstr>
      <vt:lpstr>Memória de Cálculo</vt:lpstr>
      <vt:lpstr>BDI</vt:lpstr>
      <vt:lpstr>Composições</vt:lpstr>
      <vt:lpstr>Cronograma Físico-Financeiro</vt:lpstr>
      <vt:lpstr>'P.O. DESONERADA'!Area_de_impressao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Ribeiro Pimentel</dc:creator>
  <cp:lastModifiedBy>Joao Emiliano da Costa</cp:lastModifiedBy>
  <cp:lastPrinted>2018-02-22T18:29:46Z</cp:lastPrinted>
  <dcterms:created xsi:type="dcterms:W3CDTF">2017-11-29T16:17:07Z</dcterms:created>
  <dcterms:modified xsi:type="dcterms:W3CDTF">2018-02-28T17:29:36Z</dcterms:modified>
</cp:coreProperties>
</file>